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LauraZ\Desktop\"/>
    </mc:Choice>
  </mc:AlternateContent>
  <xr:revisionPtr revIDLastSave="0" documentId="8_{E357C8CE-2846-40F8-A4F0-A7341D18122E}" xr6:coauthVersionLast="45" xr6:coauthVersionMax="45" xr10:uidLastSave="{00000000-0000-0000-0000-000000000000}"/>
  <bookViews>
    <workbookView xWindow="-108" yWindow="-108" windowWidth="23256" windowHeight="12720" tabRatio="599" firstSheet="2" activeTab="2" xr2:uid="{00000000-000D-0000-FFFF-FFFF00000000}"/>
  </bookViews>
  <sheets>
    <sheet name="Ēd.k. 7-10" sheetId="57" state="hidden" r:id="rId1"/>
    <sheet name="Uzturv. 7-10" sheetId="52" state="hidden" r:id="rId2"/>
    <sheet name="Ēd.k. 1-2" sheetId="55" r:id="rId3"/>
    <sheet name="Ēd.k. 3-6" sheetId="58" r:id="rId4"/>
  </sheets>
  <definedNames>
    <definedName name="_xlnm.Print_Area" localSheetId="2">'Ēd.k. 1-2'!$A$1:$U$23</definedName>
    <definedName name="_xlnm.Print_Area" localSheetId="0">'Ēd.k. 7-10'!$A$1:$U$29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28" i="52" l="1"/>
  <c r="U20" i="57" l="1"/>
  <c r="T20" i="57"/>
  <c r="S20" i="57"/>
  <c r="R20" i="57"/>
  <c r="Q20" i="57"/>
  <c r="P20" i="57"/>
  <c r="O20" i="57"/>
  <c r="N20" i="57"/>
  <c r="M20" i="57"/>
  <c r="L20" i="57"/>
  <c r="K20" i="57"/>
  <c r="J20" i="57"/>
  <c r="I20" i="57"/>
  <c r="H20" i="57"/>
  <c r="G20" i="57"/>
  <c r="F20" i="57"/>
  <c r="E20" i="57"/>
  <c r="D20" i="57"/>
  <c r="C20" i="57"/>
  <c r="B20" i="57"/>
  <c r="E2" i="52" l="1"/>
  <c r="K2" i="52"/>
  <c r="S2" i="52"/>
  <c r="Z2" i="52"/>
  <c r="AG2" i="52"/>
  <c r="E3" i="52"/>
  <c r="K3" i="52"/>
  <c r="S3" i="52"/>
  <c r="Z3" i="52"/>
  <c r="AG3" i="52"/>
  <c r="I13" i="52"/>
  <c r="J13" i="52"/>
  <c r="J26" i="52" s="1"/>
  <c r="K13" i="52"/>
  <c r="L13" i="52"/>
  <c r="M13" i="52"/>
  <c r="P13" i="52"/>
  <c r="Q13" i="52"/>
  <c r="R13" i="52"/>
  <c r="S13" i="52"/>
  <c r="S25" i="52" s="1"/>
  <c r="T13" i="52"/>
  <c r="AD13" i="52"/>
  <c r="AE13" i="52"/>
  <c r="AF13" i="52"/>
  <c r="AG13" i="52"/>
  <c r="AH13" i="52"/>
  <c r="X14" i="52"/>
  <c r="Y14" i="52"/>
  <c r="Z14" i="52"/>
  <c r="AA14" i="52"/>
  <c r="B16" i="52"/>
  <c r="C16" i="52"/>
  <c r="D16" i="52"/>
  <c r="E16" i="52"/>
  <c r="F16" i="52"/>
  <c r="P24" i="52"/>
  <c r="Q24" i="52"/>
  <c r="Q25" i="52" s="1"/>
  <c r="R24" i="52"/>
  <c r="S24" i="52"/>
  <c r="T24" i="52"/>
  <c r="I25" i="52"/>
  <c r="J25" i="52"/>
  <c r="K25" i="52"/>
  <c r="L25" i="52"/>
  <c r="L26" i="52" s="1"/>
  <c r="M25" i="52"/>
  <c r="W28" i="52"/>
  <c r="X28" i="52"/>
  <c r="X86" i="52" s="1"/>
  <c r="Y28" i="52"/>
  <c r="Z28" i="52"/>
  <c r="AA28" i="52"/>
  <c r="AD28" i="52"/>
  <c r="AE28" i="52"/>
  <c r="AF28" i="52"/>
  <c r="AF39" i="52" s="1"/>
  <c r="AG28" i="52"/>
  <c r="B33" i="52"/>
  <c r="C33" i="52"/>
  <c r="D33" i="52"/>
  <c r="E33" i="52"/>
  <c r="F33" i="52"/>
  <c r="F44" i="52" s="1"/>
  <c r="P38" i="52"/>
  <c r="Q38" i="52"/>
  <c r="R38" i="52"/>
  <c r="S38" i="52"/>
  <c r="T38" i="52"/>
  <c r="W38" i="52"/>
  <c r="X38" i="52"/>
  <c r="X39" i="52" s="1"/>
  <c r="Y38" i="52"/>
  <c r="Y39" i="52" s="1"/>
  <c r="Z38" i="52"/>
  <c r="AA38" i="52"/>
  <c r="AD38" i="52"/>
  <c r="AE38" i="52"/>
  <c r="AE39" i="52" s="1"/>
  <c r="AF38" i="52"/>
  <c r="AG38" i="52"/>
  <c r="AH38" i="52"/>
  <c r="AH39" i="52" s="1"/>
  <c r="AH91" i="52" s="1"/>
  <c r="I39" i="52"/>
  <c r="J39" i="52"/>
  <c r="K39" i="52"/>
  <c r="L39" i="52"/>
  <c r="M39" i="52"/>
  <c r="M50" i="52" s="1"/>
  <c r="Z39" i="52"/>
  <c r="AA39" i="52"/>
  <c r="B43" i="52"/>
  <c r="C43" i="52"/>
  <c r="D43" i="52"/>
  <c r="E43" i="52"/>
  <c r="F43" i="52"/>
  <c r="C44" i="52"/>
  <c r="P48" i="52"/>
  <c r="Q48" i="52"/>
  <c r="R48" i="52"/>
  <c r="S48" i="52"/>
  <c r="T48" i="52"/>
  <c r="T49" i="52" s="1"/>
  <c r="J50" i="52"/>
  <c r="K50" i="52"/>
  <c r="L50" i="52"/>
  <c r="AD64" i="52"/>
  <c r="AE64" i="52"/>
  <c r="AF64" i="52"/>
  <c r="AG64" i="52"/>
  <c r="AH64" i="52"/>
  <c r="B67" i="52"/>
  <c r="C67" i="52"/>
  <c r="C86" i="52" s="1"/>
  <c r="D67" i="52"/>
  <c r="E67" i="52"/>
  <c r="F67" i="52"/>
  <c r="W67" i="52"/>
  <c r="X67" i="52"/>
  <c r="Y67" i="52"/>
  <c r="Z67" i="52"/>
  <c r="AA67" i="52"/>
  <c r="P71" i="52"/>
  <c r="Q71" i="52"/>
  <c r="R71" i="52"/>
  <c r="R92" i="52" s="1"/>
  <c r="S71" i="52"/>
  <c r="T71" i="52"/>
  <c r="I75" i="52"/>
  <c r="J75" i="52"/>
  <c r="K75" i="52"/>
  <c r="L75" i="52"/>
  <c r="M75" i="52"/>
  <c r="B82" i="52"/>
  <c r="C82" i="52"/>
  <c r="D82" i="52"/>
  <c r="E82" i="52"/>
  <c r="F82" i="52"/>
  <c r="W82" i="52"/>
  <c r="X82" i="52"/>
  <c r="Y82" i="52"/>
  <c r="Z82" i="52"/>
  <c r="AA82" i="52"/>
  <c r="AD87" i="52"/>
  <c r="AE87" i="52"/>
  <c r="AF87" i="52"/>
  <c r="AG87" i="52"/>
  <c r="AH87" i="52"/>
  <c r="P88" i="52"/>
  <c r="Q88" i="52"/>
  <c r="R88" i="52"/>
  <c r="S88" i="52"/>
  <c r="T88" i="52"/>
  <c r="I91" i="52"/>
  <c r="J91" i="52"/>
  <c r="K91" i="52"/>
  <c r="L91" i="52"/>
  <c r="M91" i="52"/>
  <c r="M95" i="52"/>
  <c r="T92" i="52" l="1"/>
  <c r="J95" i="52"/>
  <c r="Z86" i="52"/>
  <c r="T25" i="52"/>
  <c r="AF91" i="52"/>
  <c r="M26" i="52"/>
  <c r="R49" i="52"/>
  <c r="K95" i="52"/>
  <c r="AG39" i="52"/>
  <c r="D44" i="52"/>
  <c r="L95" i="52"/>
  <c r="E44" i="52"/>
  <c r="R25" i="52"/>
  <c r="K26" i="52"/>
  <c r="F86" i="52"/>
  <c r="D86" i="52"/>
  <c r="AG91" i="52"/>
  <c r="AE91" i="52"/>
  <c r="S49" i="52"/>
  <c r="S92" i="52"/>
  <c r="Q49" i="52"/>
  <c r="Q92" i="52"/>
  <c r="AA86" i="52"/>
  <c r="Y86" i="52"/>
  <c r="E86" i="52"/>
</calcChain>
</file>

<file path=xl/sharedStrings.xml><?xml version="1.0" encoding="utf-8"?>
<sst xmlns="http://schemas.openxmlformats.org/spreadsheetml/2006/main" count="1079" uniqueCount="405">
  <si>
    <t>Ceturtdiena</t>
  </si>
  <si>
    <t>Pirmais ēdiens</t>
  </si>
  <si>
    <t>Otrais ēdiens</t>
  </si>
  <si>
    <t>Launags</t>
  </si>
  <si>
    <t>Apstiprinu:</t>
  </si>
  <si>
    <t>Saskaņots:</t>
  </si>
  <si>
    <t>vārds, uzvārds, amats</t>
  </si>
  <si>
    <t>Paraksts</t>
  </si>
  <si>
    <t>Pirmdiena</t>
  </si>
  <si>
    <t>Otrdiena</t>
  </si>
  <si>
    <t>Trešdiena</t>
  </si>
  <si>
    <t>*Visi daudzumi norādīti gramos</t>
  </si>
  <si>
    <t>pavāre Lita Linde</t>
  </si>
  <si>
    <t>Kcal</t>
  </si>
  <si>
    <t>Dienā kopējā uzņemtā uzturvērtība</t>
  </si>
  <si>
    <t>Olb.</t>
  </si>
  <si>
    <t>Tauki</t>
  </si>
  <si>
    <t>Ogļh.</t>
  </si>
  <si>
    <t>OBV</t>
  </si>
  <si>
    <t>OGH</t>
  </si>
  <si>
    <t>OGH, g</t>
  </si>
  <si>
    <t>Tauki, g</t>
  </si>
  <si>
    <t>OBV, g</t>
  </si>
  <si>
    <t>Kopā</t>
  </si>
  <si>
    <t>KOPĀ</t>
  </si>
  <si>
    <t>Ūdens</t>
  </si>
  <si>
    <t>Cukurs</t>
  </si>
  <si>
    <t>Banāns</t>
  </si>
  <si>
    <t>Ogas (avenes, zemenes)</t>
  </si>
  <si>
    <t>Salātlapa</t>
  </si>
  <si>
    <t>Sāls</t>
  </si>
  <si>
    <t>Sviests</t>
  </si>
  <si>
    <t>Bumbieris</t>
  </si>
  <si>
    <t>Olas</t>
  </si>
  <si>
    <t>Upenes</t>
  </si>
  <si>
    <t>Ķirbji</t>
  </si>
  <si>
    <t>Ābols</t>
  </si>
  <si>
    <t>Pētersīļi</t>
  </si>
  <si>
    <t>Olīveļļa</t>
  </si>
  <si>
    <t>sviests</t>
  </si>
  <si>
    <t>Apelsīna miziņa</t>
  </si>
  <si>
    <t>Kartupeļu ciete</t>
  </si>
  <si>
    <t>Dilles</t>
  </si>
  <si>
    <t>cukurs</t>
  </si>
  <si>
    <t>Avenes</t>
  </si>
  <si>
    <t>Sausais raugs</t>
  </si>
  <si>
    <t>Cepamais pulveris</t>
  </si>
  <si>
    <t>sāls</t>
  </si>
  <si>
    <t>Kviešu milti</t>
  </si>
  <si>
    <t>Eļļa, olīvu</t>
  </si>
  <si>
    <t>Āboli</t>
  </si>
  <si>
    <t>sausais raugs</t>
  </si>
  <si>
    <t>Vaniļas cukurs</t>
  </si>
  <si>
    <t>Kakao</t>
  </si>
  <si>
    <t>SASTĀVDAĻAS</t>
  </si>
  <si>
    <t>Pilngraudu kviešu milti</t>
  </si>
  <si>
    <t>Želatīns</t>
  </si>
  <si>
    <t>Mannas putraimi</t>
  </si>
  <si>
    <t>Saldais krējums 35%</t>
  </si>
  <si>
    <t>Svars (neto)</t>
  </si>
  <si>
    <t>Šķiņķis</t>
  </si>
  <si>
    <t xml:space="preserve">Launags - Ķirbju mafini, glāze piena un banāns  80/100 ml/70     </t>
  </si>
  <si>
    <t>Melnie pipari</t>
  </si>
  <si>
    <t>Pipari</t>
  </si>
  <si>
    <t>Bietes</t>
  </si>
  <si>
    <t>Olīvu eļļa</t>
  </si>
  <si>
    <t>Kāposti</t>
  </si>
  <si>
    <t>Burkāni</t>
  </si>
  <si>
    <t>Sīpoli</t>
  </si>
  <si>
    <t>Kartupeļi, tīrīti</t>
  </si>
  <si>
    <t>Skābais krējums, 25%</t>
  </si>
  <si>
    <t>Tomāti savā sulā</t>
  </si>
  <si>
    <t>Cukini</t>
  </si>
  <si>
    <t>Liellopu gaļa, malta</t>
  </si>
  <si>
    <t>Redīsi</t>
  </si>
  <si>
    <t>Kolrābji</t>
  </si>
  <si>
    <t>Saldais krējums, 35%</t>
  </si>
  <si>
    <t>Makaroni, kviešu miltu</t>
  </si>
  <si>
    <t>Vistas giross</t>
  </si>
  <si>
    <t>Ķiploki</t>
  </si>
  <si>
    <t>Rīvmaize, kviešu</t>
  </si>
  <si>
    <t>saldais krējums, 35%</t>
  </si>
  <si>
    <t>olas</t>
  </si>
  <si>
    <t>Pilngraudu milti</t>
  </si>
  <si>
    <t>Griķi</t>
  </si>
  <si>
    <t>Rīsi</t>
  </si>
  <si>
    <t>Raugs, sausais</t>
  </si>
  <si>
    <t>Zaķumaižas ūdens</t>
  </si>
  <si>
    <t>Rudzu milti</t>
  </si>
  <si>
    <t>Olas, vārītas</t>
  </si>
  <si>
    <t>Melnie graudu pipari</t>
  </si>
  <si>
    <t>Svaigas skābenes</t>
  </si>
  <si>
    <t xml:space="preserve">Pupiņas </t>
  </si>
  <si>
    <t xml:space="preserve">Kartupeļi </t>
  </si>
  <si>
    <t>Zaķumuižas ūdens</t>
  </si>
  <si>
    <t>Paprika</t>
  </si>
  <si>
    <t>Kartupeļi</t>
  </si>
  <si>
    <t>Milti, kviešu</t>
  </si>
  <si>
    <t>KOPSVARS</t>
  </si>
  <si>
    <t>Rozīnes</t>
  </si>
  <si>
    <t>Burkāns</t>
  </si>
  <si>
    <t>Melnās žāvētās plūmes</t>
  </si>
  <si>
    <t>Aprikozes žāvētas</t>
  </si>
  <si>
    <t>Auzu pārslas</t>
  </si>
  <si>
    <t>Biezpiens 9%</t>
  </si>
  <si>
    <t>Kopējais pievienotā cukura daudzums, g</t>
  </si>
  <si>
    <t>Kopējais pievienotās sāls daudzums, g</t>
  </si>
  <si>
    <t>DIENĀ KOPĒJĀ UZŅEMTĀ UZTURVĒRTĪBA</t>
  </si>
  <si>
    <t>Otrais ēdiens - Griķi ar liellopu gaļas sautējumu un redīsu-burkānu</t>
  </si>
  <si>
    <t xml:space="preserve">Pirmais ēdiens - Pupiņu zupa ar garšaugiem, pilngraudu maizīti un krējumu </t>
  </si>
  <si>
    <t>Kkal</t>
  </si>
  <si>
    <t>OLB, g</t>
  </si>
  <si>
    <t xml:space="preserve">Brokastis - Rīsu putra ar sviestiņu un rozīnēm 180/5/10 </t>
  </si>
  <si>
    <t>Brokastis - Biezpiens ar žāvētiem augļiem, pilngraudu maizīte ar ogu zapti  115/40/20</t>
  </si>
  <si>
    <t>salātiem 130/130/65</t>
  </si>
  <si>
    <t>200/20/13</t>
  </si>
  <si>
    <t>Pirmais ēdiens - Dārzeņu zupa ar makaroniem, linsēklu maizīte un krējums 200/20/13</t>
  </si>
  <si>
    <t>Puravi</t>
  </si>
  <si>
    <t>Kāļi</t>
  </si>
  <si>
    <t>Siers, Krievijas, 40%</t>
  </si>
  <si>
    <t>Launags - Kruasāns ar sieru, bumbieri un morsu 60/15/70/100</t>
  </si>
  <si>
    <t>Sviests 82%</t>
  </si>
  <si>
    <t>Piens, 2,5%</t>
  </si>
  <si>
    <t>Malti melnie pipari</t>
  </si>
  <si>
    <t>Liellopa šķiņķis</t>
  </si>
  <si>
    <t>Kūpināts šķiņķis</t>
  </si>
  <si>
    <t xml:space="preserve">Otrais ēdiens - Makaroni ar Bio Charolais Kurzemes gaumē un biešu salāti </t>
  </si>
  <si>
    <t>Rozmarīns</t>
  </si>
  <si>
    <t>Raugs</t>
  </si>
  <si>
    <t>Manna</t>
  </si>
  <si>
    <t>Brokastis - Olu kultenis ar dārzeņiem + focaccia, burkāns 130/40/50</t>
  </si>
  <si>
    <t>Launags - Kakao krēms ar ķīseli, ābols 80/130/70</t>
  </si>
  <si>
    <t>ar olīveļļu 130/130/85</t>
  </si>
  <si>
    <t>Garšaugi</t>
  </si>
  <si>
    <t>Piens 2,5%</t>
  </si>
  <si>
    <t>Piens 3,8%</t>
  </si>
  <si>
    <t>Lauru lapas</t>
  </si>
  <si>
    <t>Kartupeļi tīrīti</t>
  </si>
  <si>
    <t>Pikšas smalkmasa</t>
  </si>
  <si>
    <t>Šķeltie zirņi</t>
  </si>
  <si>
    <t>Otrais ēdiens - Vārīti kartupelīši ar panētu vistas gaļu, bešamel mērci un kāpostu</t>
  </si>
  <si>
    <t xml:space="preserve">Launags - Biezpiena sacepums ar ogu ķīseli un banānu 100/130/70   </t>
  </si>
  <si>
    <t>salātiem 130/80/50/65</t>
  </si>
  <si>
    <t xml:space="preserve"> un kolrābju - burkānu salātiem ar kējumu 150/80/50/65</t>
  </si>
  <si>
    <t>Otrais ēdiens - Kartupeļu biezenis ar pikšas kotletītēm, bešamel mērci</t>
  </si>
  <si>
    <t>Kviešu maize</t>
  </si>
  <si>
    <t>Linsēklas</t>
  </si>
  <si>
    <t>Brokastis - Auzu pārslu putra ar sviestiņu un ogu zapti 180/5/15</t>
  </si>
  <si>
    <t>Pirmais ēdiens - Skābeņu zupa ar rupjmaizi un krējumu 200/40/13</t>
  </si>
  <si>
    <t>Pirmais ēdiens - Šķelto zirņu zupa, rudzu maizīte un krējums 200/20/13</t>
  </si>
  <si>
    <t>BĒRNIEM VECUMĀ NO 1 - 2 GADIEM</t>
  </si>
  <si>
    <t>Brokastis</t>
  </si>
  <si>
    <t>BĒRNIEM VECUMĀ NO 7 - 10 GADIEM</t>
  </si>
  <si>
    <t>Piektdiena</t>
  </si>
  <si>
    <t>ĒDIENKARTE BĒRNUDĀRZAM "CHILDCARE" RĪGĀ, KRIŠJĀŅA BARONA IELĀ 3-3 (20.04.2015. - 24.04.2015.)</t>
  </si>
  <si>
    <t>TREŠĀ APRĪĻA NEDĒĻA</t>
  </si>
  <si>
    <t>Kefīrs, 2%</t>
  </si>
  <si>
    <t>Paštaisītā majonēze</t>
  </si>
  <si>
    <t>ķiploki</t>
  </si>
  <si>
    <t>Citrona sula, svaigi spiesta</t>
  </si>
  <si>
    <t>Garšaugi (timiāns, koriandrs)</t>
  </si>
  <si>
    <t>Maize, kviešu</t>
  </si>
  <si>
    <t>Cūkas šķinķis</t>
  </si>
  <si>
    <t>Sēkliņas</t>
  </si>
  <si>
    <t>Kausētais siers Dzintars</t>
  </si>
  <si>
    <t>Sarkanā paprika</t>
  </si>
  <si>
    <t>Jogurts, persiku</t>
  </si>
  <si>
    <t>Melone, cantaloupe</t>
  </si>
  <si>
    <t>Kukurūzas pārslas</t>
  </si>
  <si>
    <t>Ceturtdiena, 23.04.2015.</t>
  </si>
  <si>
    <t>Trešdiena, 22.04.2015.</t>
  </si>
  <si>
    <t>Otrdiena, 21.04.2015.</t>
  </si>
  <si>
    <t>Pirmdiena, 20.04.2015.</t>
  </si>
  <si>
    <t>`</t>
  </si>
  <si>
    <t>Brokastis - Brokastu pārslas ar augļiem un jogurtu 75/60/200</t>
  </si>
  <si>
    <t>zaļumu mērci un salātlapu + banāns + kefīrs  20/20/40/5/5/70/200 ml</t>
  </si>
  <si>
    <t>Launags -  Šķiņķa - siera  Ecocatering mannas sedvičmaizīte ar</t>
  </si>
  <si>
    <t>biešu salāti ar citronu mērci 130/80/20/65</t>
  </si>
  <si>
    <t>Otrais ēdiens - Rīsi ar cūkgaļas cepeti, garšaugu cepeša mērci un kāpostu-burkānu-</t>
  </si>
  <si>
    <t>Pirmais ēdiens - Dārzeņu - siera zupa un ķirbju sēklu maizīte 200/20</t>
  </si>
  <si>
    <t>Kruasāns ar sieru, bumbieri un morsu 60/15/70/100ml</t>
  </si>
  <si>
    <t>Auzu putra ar sviestiņu un  ogu zapti 180/5/15</t>
  </si>
  <si>
    <t xml:space="preserve">Omlete ar dārzeņiem + Focaccia, burkāns 130/40/50  </t>
  </si>
  <si>
    <t xml:space="preserve">Biezpiens ar žāvētiem augļiem, pilngraudu maizīte ar ogu zapti 115/40/20 </t>
  </si>
  <si>
    <t xml:space="preserve">Rīsu putra ar sviestiņu un rozīnēm 180/5/10         </t>
  </si>
  <si>
    <t xml:space="preserve">Brokastu pārslas ar augļiem (ābols, melone, banāns) un jogurtu 75/60/200ml      </t>
  </si>
  <si>
    <t>Šķelto zirņu zupa, rudzu maizīte un krējums 200/20/13</t>
  </si>
  <si>
    <t>Skābeņu zupa ar rupjmaizi un krējumu 200/40/13</t>
  </si>
  <si>
    <t>Balto Pupiņu zupa ar garšaugiem, pilngraudu maizīti un krējumu 200/20/13</t>
  </si>
  <si>
    <t>Dārzeņu - tomātu zupa ar Picoli makaroniem, linsēklu maizīte un krējums 200/20/13</t>
  </si>
  <si>
    <t xml:space="preserve">Dārzeņu - siera zupa un ķirbju sēklu maizīte 200/20  </t>
  </si>
  <si>
    <t>Griķi ar Saulcerīšu Charolais liellopu gaļas sautējumu un redīsu - burkānu salātiem ar krējumu 130/130/65</t>
  </si>
  <si>
    <t>Vārīti kartupelīši ar panētu vistas gaļu, bešamel mērci un svaigu kāpostu salātiem ar olīveļļu 130/80/50/65</t>
  </si>
  <si>
    <t>Makaroni (Puntine Grandi) ar Bio Charolais Kurzemes gaumē un biešu salātiem ar olīveļļu 130/130/85</t>
  </si>
  <si>
    <t>Kartupeļu biezenis ar pikšas zivju kotletītēm, bešamel mērci un kolrābju - burkānu salātiem ar krējumu 150/80/50/65</t>
  </si>
  <si>
    <t>Tvaicēti rīsi ar cūkgaļas cepeti, garšaugu cepeša mērci un kāpostu - burkānu - biešu salātiem ar citronu mērci 130/80/20/65</t>
  </si>
  <si>
    <t>Biezpiena sacepums ar ogu ķīseli un banāns 100/130ml/70</t>
  </si>
  <si>
    <t xml:space="preserve">Ķirbju mafini, glāze piena un banāns 80/200ml/70  </t>
  </si>
  <si>
    <t>Kakao krēms ar ķīseli un ābolu  80/130ml/70</t>
  </si>
  <si>
    <t xml:space="preserve"> Šķiņķa - siera Ecocatering mannas sendvičmaizīte ar zaļumu mērci un salātlapu + melone + kefīrs 20/20/40/5/5/70/200ml</t>
  </si>
  <si>
    <t>Piektdiena, 24.04.2015</t>
  </si>
  <si>
    <t>ĒDIENKARTE BĒRNUDĀRZAM</t>
  </si>
  <si>
    <t>Tehnologs Inga Kalniņa</t>
  </si>
  <si>
    <t>BĒRNIEM VECUMĀ NO 3 - 6 GADIEM</t>
  </si>
  <si>
    <t>35,02</t>
  </si>
  <si>
    <t>7.47</t>
  </si>
  <si>
    <t>10.26</t>
  </si>
  <si>
    <t>12.24</t>
  </si>
  <si>
    <t>36.88</t>
  </si>
  <si>
    <t>295.62</t>
  </si>
  <si>
    <t>10.91</t>
  </si>
  <si>
    <t>15.65</t>
  </si>
  <si>
    <t>46.33</t>
  </si>
  <si>
    <t>375.32</t>
  </si>
  <si>
    <t>11.84</t>
  </si>
  <si>
    <t>11.73</t>
  </si>
  <si>
    <t>164.22</t>
  </si>
  <si>
    <t>835,16</t>
  </si>
  <si>
    <t>5.03</t>
  </si>
  <si>
    <t>7.72</t>
  </si>
  <si>
    <t>21.15</t>
  </si>
  <si>
    <t>174.5</t>
  </si>
  <si>
    <t>12.33</t>
  </si>
  <si>
    <t>8.72</t>
  </si>
  <si>
    <t>43.46</t>
  </si>
  <si>
    <t>297.37</t>
  </si>
  <si>
    <t>7.9</t>
  </si>
  <si>
    <t>6.63</t>
  </si>
  <si>
    <t>34.81</t>
  </si>
  <si>
    <t>231.81</t>
  </si>
  <si>
    <t>13.27</t>
  </si>
  <si>
    <t>16.38</t>
  </si>
  <si>
    <t>42.73</t>
  </si>
  <si>
    <t>372.5</t>
  </si>
  <si>
    <t>5</t>
  </si>
  <si>
    <t>12.01</t>
  </si>
  <si>
    <t>25.1</t>
  </si>
  <si>
    <t>230.32</t>
  </si>
  <si>
    <t>26,17</t>
  </si>
  <si>
    <t>102,64</t>
  </si>
  <si>
    <t>834,63</t>
  </si>
  <si>
    <t>8.83</t>
  </si>
  <si>
    <t>6.64</t>
  </si>
  <si>
    <t>34.55</t>
  </si>
  <si>
    <t>233.18</t>
  </si>
  <si>
    <t>13.72</t>
  </si>
  <si>
    <t>10.86</t>
  </si>
  <si>
    <t>40.14</t>
  </si>
  <si>
    <t>307.99</t>
  </si>
  <si>
    <t>4.17</t>
  </si>
  <si>
    <t>6.39</t>
  </si>
  <si>
    <t>35.79</t>
  </si>
  <si>
    <t>219.55</t>
  </si>
  <si>
    <t>12.68</t>
  </si>
  <si>
    <t>9.55</t>
  </si>
  <si>
    <t>54.45</t>
  </si>
  <si>
    <t>352.92</t>
  </si>
  <si>
    <t>12.86</t>
  </si>
  <si>
    <t>12.62</t>
  </si>
  <si>
    <t>25.04</t>
  </si>
  <si>
    <t>268.68</t>
  </si>
  <si>
    <t>28,56</t>
  </si>
  <si>
    <t>115,28</t>
  </si>
  <si>
    <t>9.56</t>
  </si>
  <si>
    <t>8.59</t>
  </si>
  <si>
    <t>32.82</t>
  </si>
  <si>
    <t>248.43</t>
  </si>
  <si>
    <t>26,09</t>
  </si>
  <si>
    <t>107,51</t>
  </si>
  <si>
    <t>789,60</t>
  </si>
  <si>
    <t>13.54</t>
  </si>
  <si>
    <t>15.25</t>
  </si>
  <si>
    <t>53.2</t>
  </si>
  <si>
    <t>400.3</t>
  </si>
  <si>
    <t>20.65</t>
  </si>
  <si>
    <t>26.58</t>
  </si>
  <si>
    <t>63.7</t>
  </si>
  <si>
    <t>582.22</t>
  </si>
  <si>
    <t>16.5</t>
  </si>
  <si>
    <t>10.11</t>
  </si>
  <si>
    <t>14.27</t>
  </si>
  <si>
    <t>217.68</t>
  </si>
  <si>
    <t>6.52</t>
  </si>
  <si>
    <t>9.94</t>
  </si>
  <si>
    <t>21.64</t>
  </si>
  <si>
    <t>202.27</t>
  </si>
  <si>
    <t>16.55</t>
  </si>
  <si>
    <t>12.93</t>
  </si>
  <si>
    <t>53.22</t>
  </si>
  <si>
    <t>389.47</t>
  </si>
  <si>
    <t>11.74</t>
  </si>
  <si>
    <t>10.79</t>
  </si>
  <si>
    <t>53.87</t>
  </si>
  <si>
    <t>361.31</t>
  </si>
  <si>
    <t>17.26</t>
  </si>
  <si>
    <t>21.34</t>
  </si>
  <si>
    <t>54</t>
  </si>
  <si>
    <t>477.58</t>
  </si>
  <si>
    <t>9.16</t>
  </si>
  <si>
    <t>16.83</t>
  </si>
  <si>
    <t>39.63</t>
  </si>
  <si>
    <t>347.1</t>
  </si>
  <si>
    <t>10.83</t>
  </si>
  <si>
    <t>8.68</t>
  </si>
  <si>
    <t>41.86</t>
  </si>
  <si>
    <t>289.48</t>
  </si>
  <si>
    <t>22.36</t>
  </si>
  <si>
    <t>13.28</t>
  </si>
  <si>
    <t>48.8</t>
  </si>
  <si>
    <t>398.27</t>
  </si>
  <si>
    <t>10.9</t>
  </si>
  <si>
    <t>10.32</t>
  </si>
  <si>
    <t>40.94</t>
  </si>
  <si>
    <t>301.94</t>
  </si>
  <si>
    <t>23.85</t>
  </si>
  <si>
    <t>26.59</t>
  </si>
  <si>
    <t>82.06</t>
  </si>
  <si>
    <t>656.66</t>
  </si>
  <si>
    <t>15.11</t>
  </si>
  <si>
    <t>14.08</t>
  </si>
  <si>
    <t>27.18</t>
  </si>
  <si>
    <t>300.07</t>
  </si>
  <si>
    <t xml:space="preserve"> </t>
  </si>
  <si>
    <t xml:space="preserve"> Omlete ar zaļiem zirnīšiem 80 Sviestmaizīte ar gurķiem 15/3/20                                         Tēja ar citronu 200                      A01,A07</t>
  </si>
  <si>
    <t>8.08</t>
  </si>
  <si>
    <t>6.87</t>
  </si>
  <si>
    <t>45.03</t>
  </si>
  <si>
    <t>276.07</t>
  </si>
  <si>
    <t xml:space="preserve"> Siera zupa ar dārzeņiem 150 Rudzu maize 20                                  A01</t>
  </si>
  <si>
    <t xml:space="preserve"> Mannas biezputra ar zemeņu biezeni 150/20                 Maizīte ar ar biezpiena masu 15/20                                      Piparmētru tēja 200                   A01,A07</t>
  </si>
  <si>
    <t xml:space="preserve"> Lašu zupa 150                           Rudzu maize 20                               A01,A04</t>
  </si>
  <si>
    <t xml:space="preserve"> Kruasāns 60                          Piens 200                              Bumbiers 60                         A01,A07,A03</t>
  </si>
  <si>
    <t xml:space="preserve"> Zirņu zupa 150                       Saldskābā maize 20                              A01</t>
  </si>
  <si>
    <t xml:space="preserve"> Vārītas nūdeles ar kurzemes stroganovs 80/60                   Biešu salāti ar ķiplokiem40 Ābolu-zemeņu dzēriens 200 A01,A07</t>
  </si>
  <si>
    <t>10.15</t>
  </si>
  <si>
    <t>9.15</t>
  </si>
  <si>
    <t>51.52</t>
  </si>
  <si>
    <t>331.27</t>
  </si>
  <si>
    <t xml:space="preserve"> Siera zupa ar dārzeņiem 200 Rudzu maize 20                                  A01</t>
  </si>
  <si>
    <t xml:space="preserve">  Mannas biezputra ar zemeņu biezeni 200/20                 Maizīte ar ar biezpiena masu 15/20                                      Piparmētru tēja 200                   A01,A07</t>
  </si>
  <si>
    <t xml:space="preserve">  Lašu zupa 200                           Rudzu maize 20                               A01,A04</t>
  </si>
  <si>
    <t xml:space="preserve"> Kruasāns 60                          Piens 200                              Bumbiers 80                         A01,A07,A03</t>
  </si>
  <si>
    <t xml:space="preserve">  Zirņu zupa 200                       Saldskābā maize 20                              A01</t>
  </si>
  <si>
    <t xml:space="preserve">  Vārītas nūdeles ar kurzemes stroganovs 100/80                   Biešu salāti ar ķiplokiem 50 Ābolu-zemeņu dzēriens 200 A01,A07</t>
  </si>
  <si>
    <t>5.75</t>
  </si>
  <si>
    <t>7.91</t>
  </si>
  <si>
    <t>47.03</t>
  </si>
  <si>
    <t>284.54</t>
  </si>
  <si>
    <t>33,01</t>
  </si>
  <si>
    <t>35,36</t>
  </si>
  <si>
    <t>94,94</t>
  </si>
  <si>
    <t>25,44</t>
  </si>
  <si>
    <t>23,31</t>
  </si>
  <si>
    <t>109,64</t>
  </si>
  <si>
    <t>750,94</t>
  </si>
  <si>
    <t>32.11</t>
  </si>
  <si>
    <t>29,89</t>
  </si>
  <si>
    <t>841,15</t>
  </si>
  <si>
    <t>50,69</t>
  </si>
  <si>
    <t>51,94</t>
  </si>
  <si>
    <t>131,17</t>
  </si>
  <si>
    <t>1200,2</t>
  </si>
  <si>
    <t>33,22</t>
  </si>
  <si>
    <t>32,02</t>
  </si>
  <si>
    <t>126,38</t>
  </si>
  <si>
    <t>923,01</t>
  </si>
  <si>
    <t>38,16</t>
  </si>
  <si>
    <t>48,51</t>
  </si>
  <si>
    <t>147,5</t>
  </si>
  <si>
    <t>1185,99</t>
  </si>
  <si>
    <t>44,09</t>
  </si>
  <si>
    <t>31,28</t>
  </si>
  <si>
    <t>131,16</t>
  </si>
  <si>
    <t>989,69</t>
  </si>
  <si>
    <t>44,71</t>
  </si>
  <si>
    <t>48,58</t>
  </si>
  <si>
    <t>156,27</t>
  </si>
  <si>
    <t>1241,27</t>
  </si>
  <si>
    <t xml:space="preserve">  Omlete ar zaļiem zirnīšiem 100                                       Sviestmaizīte ar gurķiem 15/3/20                                         Tēja ar citronu 200                      A01,A07</t>
  </si>
  <si>
    <t xml:space="preserve"> Vistas- dārzeņu zupa 200                    Saldskābā maize 20                         A01</t>
  </si>
  <si>
    <t xml:space="preserve">  Pašu gatavots jogurts ar upenēm 150                           Sviestmaize ar sv.gurķi 15/5/20                                         Banāns  80                              A01,A07</t>
  </si>
  <si>
    <t>Pašu gatavots jogurts ar upenēm 120                 Sviestmaize ar sv.gurķi  200                        Banāns 60                              A01,A07</t>
  </si>
  <si>
    <t xml:space="preserve"> Vārīti griķi ar maltas liellopu gaļas frikadelītēm un  mērci 80/60                                            Biešu salāti ar āboliem 40 Upeņu dzēriens 150                       A01,A07</t>
  </si>
  <si>
    <t xml:space="preserve"> Vistas-dārzeņu zupa 150                       Saldskābā maize 15                         A01</t>
  </si>
  <si>
    <t xml:space="preserve"> Kāpostu zupa ar zaļumiem 150                                             Rudzu maize 20                               A01</t>
  </si>
  <si>
    <t xml:space="preserve"> Kāpostu zupa ar zaļumiem  200                                            Rudzu maize 20                               A01</t>
  </si>
  <si>
    <t xml:space="preserve">  Kartupeļu biezenis ar ziedkāpostiem un vistas karbonādi 100/50                   Skābu kāpostu salāti 50                          Ābolu-bumbieru dzēriens 200 A01,A07,A03</t>
  </si>
  <si>
    <t>Pankūkas ar  ievārījumu 120/20                                    Bumbieris 80                          Tēja 150                                A01,A07</t>
  </si>
  <si>
    <t xml:space="preserve"> Biezpiens ar sk.krējumu 100  Sviestmaize ar sieru 15/20                         Kakao ar pienu 200                   A01,A07</t>
  </si>
  <si>
    <t xml:space="preserve"> Kartupeļu biezenis ar ziedkāpostiem un vistas karbonādi 100/40                   Skābu kāpostu  salāti 40                          Ābolu-bumbieru dzēriens 200 A01,A07,A03</t>
  </si>
  <si>
    <t xml:space="preserve"> Biezpiens ar sk.krējumu 80  Sviestmaize ar sieru 15/20                         Kakao ar pienu 200                   A01,A07</t>
  </si>
  <si>
    <t>27.01.2020-31.01.2020</t>
  </si>
  <si>
    <t xml:space="preserve"> Vārīti  kartupeļi ar zaļumiem 120                                               Biezpiens ar krējumu 50 Sv.gurķu šķēlītes 30                                       Zemeņu -piparmētru  dzēriens 200                                                       A01</t>
  </si>
  <si>
    <t>Vārīti  kartupeļi ar zaļumiem 100                                               Biezpiens ar krējumu 40 Sv.gurķu šķēlītes 20                                     Zemeņu -piparmētru dzēriens 200                                                      A01</t>
  </si>
  <si>
    <t>Kellogs ar pienu 40/150                               Siestmaizīte ar sieru 15/20                                           Ābols 50                                    A01,A07</t>
  </si>
  <si>
    <t xml:space="preserve"> Kellogs ar pienu 50/150                               Sviestmaizīte ar sieru 15/20                                    Ābols   60                                  A01,A07</t>
  </si>
  <si>
    <t xml:space="preserve"> Vārīti griķi  un maltas  liellopu gaļas  frikadelītēm un mērci 100/80                                            Biešu salāti ar āboliem 50 Piparmētru dzēriens 200                       A01,A07</t>
  </si>
  <si>
    <t xml:space="preserve"> Trīsgraudu biezputra ar sviestu 200                                            Baltmaizīte ar tomātu 15/15 Piparmētru tēja 200                   A01,A07</t>
  </si>
  <si>
    <t xml:space="preserve"> Trīsgraudu biezputra ar sviestu 150                                            Baltmaizīte ar tomātu 15/15 Piparmētru tēja 200                   A01,A07</t>
  </si>
  <si>
    <t xml:space="preserve"> Mājas sautējums ar vistas gaļu 140                                           Ķīnas kāpostu salāti  ar burkāniem  /eļļa/ 40                                                     Ābolu dzēriens 200</t>
  </si>
  <si>
    <t xml:space="preserve"> Mājas sautējums ar vistas gaļu 170                                                   Ķīnas kāpostu salāti  ar burkāniem  /eļļa/ 50                                                     Ābolu dzēriens 200</t>
  </si>
  <si>
    <t xml:space="preserve">  Auzu pārslu  biezputra ar sviestu 200                                     Mājas biezpiena cepumi 40 Kumelīšu tēja 200 A01,A07,A03</t>
  </si>
  <si>
    <t xml:space="preserve"> Auzu pārslu  biezputra ar sviestu 150                                      Mājas biezpiena cepumi 30 Kumelīšu tēja 200 A01,A07,A03</t>
  </si>
  <si>
    <t xml:space="preserve"> Vārīti griķi un  viltotais zaķis krējuma mērcē 100/40 Mar.gurķi 30                                  Ābolu-aveņu dzēriens 200 A01,A07,A03</t>
  </si>
  <si>
    <t xml:space="preserve"> Vārīti griķi ar viltoto zaķi krējuma mērcē 100/60 Mar.gurķi 40                                  Ābolu-aveņu dzēriens 200 A01,A07,A03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</si>
</sst>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</font>
    <font>
      <b/>
      <i/>
      <sz val="16"/>
      <name val="Calibri"/>
      <family val="2"/>
      <charset val="186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sz val="12"/>
      <color indexed="8"/>
      <name val="Calibri"/>
      <family val="2"/>
      <charset val="186"/>
    </font>
    <font>
      <b/>
      <sz val="14"/>
      <name val="Calibri"/>
      <family val="2"/>
    </font>
    <font>
      <sz val="14"/>
      <color theme="1"/>
      <name val="Calibri"/>
      <family val="2"/>
    </font>
    <font>
      <sz val="14"/>
      <name val="Calibri"/>
      <family val="2"/>
    </font>
    <font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4"/>
      <name val="Calibri"/>
      <family val="2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16"/>
      <color theme="1"/>
      <name val="Calibri"/>
      <family val="2"/>
      <charset val="186"/>
    </font>
    <font>
      <sz val="20"/>
      <color theme="1"/>
      <name val="Calibri"/>
      <family val="2"/>
      <charset val="186"/>
      <scheme val="minor"/>
    </font>
    <font>
      <b/>
      <i/>
      <u/>
      <sz val="20"/>
      <color theme="1"/>
      <name val="Calibri"/>
      <family val="2"/>
      <charset val="186"/>
      <scheme val="minor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sz val="10"/>
      <color indexed="8"/>
      <name val="Times New Roman"/>
      <family val="1"/>
      <charset val="186"/>
    </font>
    <font>
      <b/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8" fillId="0" borderId="0"/>
    <xf numFmtId="0" fontId="18" fillId="0" borderId="0"/>
  </cellStyleXfs>
  <cellXfs count="162">
    <xf numFmtId="0" fontId="0" fillId="0" borderId="0" xfId="0"/>
    <xf numFmtId="0" fontId="0" fillId="0" borderId="0" xfId="0"/>
    <xf numFmtId="0" fontId="0" fillId="0" borderId="0" xfId="0" applyBorder="1"/>
    <xf numFmtId="0" fontId="0" fillId="2" borderId="0" xfId="0" applyFill="1"/>
    <xf numFmtId="2" fontId="0" fillId="2" borderId="1" xfId="0" applyNumberFormat="1" applyFill="1" applyBorder="1"/>
    <xf numFmtId="0" fontId="0" fillId="2" borderId="1" xfId="0" applyFill="1" applyBorder="1"/>
    <xf numFmtId="2" fontId="7" fillId="2" borderId="1" xfId="0" applyNumberFormat="1" applyFont="1" applyFill="1" applyBorder="1"/>
    <xf numFmtId="0" fontId="7" fillId="2" borderId="1" xfId="0" applyFont="1" applyFill="1" applyBorder="1"/>
    <xf numFmtId="2" fontId="0" fillId="0" borderId="1" xfId="0" applyNumberFormat="1" applyBorder="1"/>
    <xf numFmtId="0" fontId="0" fillId="0" borderId="1" xfId="0" applyBorder="1"/>
    <xf numFmtId="2" fontId="0" fillId="2" borderId="1" xfId="0" applyNumberFormat="1" applyFont="1" applyFill="1" applyBorder="1"/>
    <xf numFmtId="2" fontId="8" fillId="2" borderId="1" xfId="0" applyNumberFormat="1" applyFont="1" applyFill="1" applyBorder="1"/>
    <xf numFmtId="0" fontId="8" fillId="2" borderId="1" xfId="0" applyFont="1" applyFill="1" applyBorder="1"/>
    <xf numFmtId="0" fontId="0" fillId="2" borderId="1" xfId="0" applyFont="1" applyFill="1" applyBorder="1"/>
    <xf numFmtId="0" fontId="0" fillId="2" borderId="0" xfId="0" applyFill="1" applyBorder="1"/>
    <xf numFmtId="2" fontId="2" fillId="2" borderId="4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2" fontId="9" fillId="2" borderId="1" xfId="0" applyNumberFormat="1" applyFont="1" applyFill="1" applyBorder="1" applyAlignment="1">
      <alignment vertical="top" wrapText="1"/>
    </xf>
    <xf numFmtId="2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/>
    <xf numFmtId="0" fontId="9" fillId="2" borderId="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ont="1" applyFill="1" applyAlignment="1">
      <alignment horizontal="left"/>
    </xf>
    <xf numFmtId="2" fontId="7" fillId="2" borderId="0" xfId="0" applyNumberFormat="1" applyFont="1" applyFill="1" applyBorder="1"/>
    <xf numFmtId="0" fontId="7" fillId="2" borderId="0" xfId="0" applyFont="1" applyFill="1" applyBorder="1"/>
    <xf numFmtId="2" fontId="10" fillId="0" borderId="1" xfId="0" applyNumberFormat="1" applyFont="1" applyBorder="1" applyAlignment="1">
      <alignment vertical="top" wrapText="1"/>
    </xf>
    <xf numFmtId="2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/>
    <xf numFmtId="2" fontId="10" fillId="0" borderId="6" xfId="0" applyNumberFormat="1" applyFont="1" applyBorder="1" applyAlignment="1"/>
    <xf numFmtId="2" fontId="1" fillId="0" borderId="0" xfId="0" applyNumberFormat="1" applyFont="1" applyBorder="1" applyAlignment="1"/>
    <xf numFmtId="2" fontId="10" fillId="0" borderId="6" xfId="0" applyNumberFormat="1" applyFont="1" applyFill="1" applyBorder="1" applyAlignment="1">
      <alignment vertical="center"/>
    </xf>
    <xf numFmtId="2" fontId="0" fillId="0" borderId="0" xfId="0" applyNumberFormat="1" applyBorder="1"/>
    <xf numFmtId="0" fontId="0" fillId="0" borderId="1" xfId="0" applyBorder="1" applyAlignment="1">
      <alignment horizontal="left"/>
    </xf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vertical="center"/>
    </xf>
    <xf numFmtId="2" fontId="0" fillId="0" borderId="0" xfId="0" applyNumberFormat="1"/>
    <xf numFmtId="2" fontId="1" fillId="0" borderId="1" xfId="0" applyNumberFormat="1" applyFont="1" applyBorder="1" applyAlignment="1"/>
    <xf numFmtId="0" fontId="0" fillId="0" borderId="0" xfId="0" applyBorder="1" applyAlignment="1">
      <alignment horizontal="left"/>
    </xf>
    <xf numFmtId="0" fontId="0" fillId="2" borderId="0" xfId="0" applyFont="1" applyFill="1" applyAlignment="1"/>
    <xf numFmtId="2" fontId="0" fillId="2" borderId="1" xfId="0" applyNumberFormat="1" applyFill="1" applyBorder="1" applyAlignment="1"/>
    <xf numFmtId="0" fontId="12" fillId="0" borderId="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" fontId="17" fillId="0" borderId="7" xfId="0" applyNumberFormat="1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/>
    </xf>
    <xf numFmtId="1" fontId="17" fillId="0" borderId="18" xfId="0" applyNumberFormat="1" applyFont="1" applyFill="1" applyBorder="1" applyAlignment="1">
      <alignment horizontal="center" vertical="center" wrapText="1"/>
    </xf>
    <xf numFmtId="1" fontId="17" fillId="0" borderId="2" xfId="0" applyNumberFormat="1" applyFont="1" applyFill="1" applyBorder="1" applyAlignment="1">
      <alignment horizontal="center" vertical="center" wrapText="1"/>
    </xf>
    <xf numFmtId="1" fontId="17" fillId="0" borderId="4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 wrapText="1"/>
    </xf>
    <xf numFmtId="1" fontId="13" fillId="0" borderId="18" xfId="0" applyNumberFormat="1" applyFont="1" applyFill="1" applyBorder="1" applyAlignment="1">
      <alignment horizontal="center" vertical="center" wrapText="1"/>
    </xf>
    <xf numFmtId="1" fontId="13" fillId="0" borderId="7" xfId="0" applyNumberFormat="1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/>
    </xf>
    <xf numFmtId="1" fontId="17" fillId="0" borderId="8" xfId="0" applyNumberFormat="1" applyFont="1" applyFill="1" applyBorder="1" applyAlignment="1">
      <alignment horizontal="center" vertical="center"/>
    </xf>
    <xf numFmtId="1" fontId="17" fillId="0" borderId="3" xfId="0" applyNumberFormat="1" applyFont="1" applyFill="1" applyBorder="1" applyAlignment="1">
      <alignment horizontal="center" vertical="center" wrapText="1"/>
    </xf>
    <xf numFmtId="1" fontId="17" fillId="0" borderId="3" xfId="0" applyNumberFormat="1" applyFont="1" applyFill="1" applyBorder="1" applyAlignment="1">
      <alignment horizontal="center" vertical="center"/>
    </xf>
    <xf numFmtId="1" fontId="17" fillId="0" borderId="22" xfId="0" applyNumberFormat="1" applyFont="1" applyFill="1" applyBorder="1" applyAlignment="1">
      <alignment horizontal="center" vertical="center" wrapText="1"/>
    </xf>
    <xf numFmtId="1" fontId="17" fillId="0" borderId="9" xfId="0" applyNumberFormat="1" applyFont="1" applyFill="1" applyBorder="1" applyAlignment="1">
      <alignment horizontal="center" vertical="center" wrapText="1"/>
    </xf>
    <xf numFmtId="1" fontId="17" fillId="0" borderId="5" xfId="0" applyNumberFormat="1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1" fontId="13" fillId="0" borderId="8" xfId="0" applyNumberFormat="1" applyFont="1" applyFill="1" applyBorder="1" applyAlignment="1">
      <alignment horizontal="center" vertical="center" wrapText="1"/>
    </xf>
    <xf numFmtId="1" fontId="13" fillId="0" borderId="3" xfId="0" applyNumberFormat="1" applyFont="1" applyFill="1" applyBorder="1" applyAlignment="1">
      <alignment horizontal="center" vertical="center" wrapText="1"/>
    </xf>
    <xf numFmtId="1" fontId="13" fillId="0" borderId="9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1" fontId="14" fillId="2" borderId="8" xfId="0" applyNumberFormat="1" applyFont="1" applyFill="1" applyBorder="1" applyAlignment="1">
      <alignment horizontal="center" vertical="center"/>
    </xf>
    <xf numFmtId="1" fontId="14" fillId="2" borderId="3" xfId="0" applyNumberFormat="1" applyFont="1" applyFill="1" applyBorder="1" applyAlignment="1">
      <alignment horizontal="center" vertical="center"/>
    </xf>
    <xf numFmtId="1" fontId="14" fillId="2" borderId="9" xfId="0" applyNumberFormat="1" applyFont="1" applyFill="1" applyBorder="1" applyAlignment="1">
      <alignment horizontal="center" vertical="center"/>
    </xf>
    <xf numFmtId="1" fontId="14" fillId="2" borderId="5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ont="1" applyFill="1" applyBorder="1"/>
    <xf numFmtId="0" fontId="9" fillId="3" borderId="1" xfId="0" applyFont="1" applyFill="1" applyBorder="1" applyAlignment="1"/>
    <xf numFmtId="0" fontId="9" fillId="3" borderId="1" xfId="0" applyFont="1" applyFill="1" applyBorder="1" applyAlignment="1">
      <alignment horizontal="left"/>
    </xf>
    <xf numFmtId="0" fontId="10" fillId="3" borderId="1" xfId="0" applyFont="1" applyFill="1" applyBorder="1" applyAlignment="1"/>
    <xf numFmtId="0" fontId="10" fillId="3" borderId="1" xfId="0" applyFont="1" applyFill="1" applyBorder="1" applyAlignment="1">
      <alignment horizontal="left"/>
    </xf>
    <xf numFmtId="0" fontId="5" fillId="0" borderId="23" xfId="0" applyFont="1" applyFill="1" applyBorder="1" applyAlignment="1">
      <alignment vertical="top"/>
    </xf>
    <xf numFmtId="1" fontId="14" fillId="2" borderId="22" xfId="0" applyNumberFormat="1" applyFont="1" applyFill="1" applyBorder="1" applyAlignment="1">
      <alignment horizontal="center" vertical="center"/>
    </xf>
    <xf numFmtId="1" fontId="14" fillId="2" borderId="32" xfId="0" applyNumberFormat="1" applyFont="1" applyFill="1" applyBorder="1" applyAlignment="1">
      <alignment horizontal="center" vertical="center"/>
    </xf>
    <xf numFmtId="1" fontId="12" fillId="0" borderId="2" xfId="0" applyNumberFormat="1" applyFont="1" applyFill="1" applyBorder="1" applyAlignment="1">
      <alignment horizontal="center" vertical="center"/>
    </xf>
    <xf numFmtId="1" fontId="12" fillId="0" borderId="9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right"/>
    </xf>
    <xf numFmtId="2" fontId="9" fillId="2" borderId="6" xfId="0" applyNumberFormat="1" applyFont="1" applyFill="1" applyBorder="1" applyAlignment="1"/>
    <xf numFmtId="2" fontId="9" fillId="2" borderId="6" xfId="0" applyNumberFormat="1" applyFont="1" applyFill="1" applyBorder="1" applyAlignment="1">
      <alignment vertical="center"/>
    </xf>
    <xf numFmtId="0" fontId="0" fillId="0" borderId="0" xfId="0" applyAlignment="1"/>
    <xf numFmtId="2" fontId="7" fillId="0" borderId="1" xfId="0" applyNumberFormat="1" applyFont="1" applyBorder="1"/>
    <xf numFmtId="0" fontId="10" fillId="0" borderId="1" xfId="0" applyFont="1" applyBorder="1" applyAlignment="1">
      <alignment horizontal="left"/>
    </xf>
    <xf numFmtId="2" fontId="7" fillId="0" borderId="0" xfId="0" applyNumberFormat="1" applyFont="1" applyBorder="1"/>
    <xf numFmtId="0" fontId="16" fillId="0" borderId="0" xfId="4" applyFont="1" applyFill="1" applyBorder="1" applyAlignment="1">
      <alignment vertical="center" wrapText="1"/>
    </xf>
    <xf numFmtId="0" fontId="14" fillId="0" borderId="0" xfId="4" applyFont="1"/>
    <xf numFmtId="0" fontId="18" fillId="0" borderId="0" xfId="4"/>
    <xf numFmtId="0" fontId="20" fillId="0" borderId="0" xfId="4" applyFont="1" applyBorder="1"/>
    <xf numFmtId="0" fontId="16" fillId="0" borderId="0" xfId="4" applyFont="1" applyFill="1" applyBorder="1" applyAlignment="1">
      <alignment horizontal="left" vertical="center" wrapText="1"/>
    </xf>
    <xf numFmtId="0" fontId="14" fillId="0" borderId="0" xfId="4" applyFont="1" applyBorder="1"/>
    <xf numFmtId="0" fontId="14" fillId="0" borderId="13" xfId="4" applyFont="1" applyBorder="1"/>
    <xf numFmtId="0" fontId="23" fillId="0" borderId="7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4" fillId="4" borderId="19" xfId="0" applyFont="1" applyFill="1" applyBorder="1" applyAlignment="1">
      <alignment vertical="center"/>
    </xf>
    <xf numFmtId="0" fontId="24" fillId="4" borderId="10" xfId="0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horizontal="center" vertical="center"/>
    </xf>
    <xf numFmtId="0" fontId="24" fillId="4" borderId="1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top"/>
    </xf>
    <xf numFmtId="0" fontId="5" fillId="0" borderId="29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24" xfId="0" applyFont="1" applyFill="1" applyBorder="1" applyAlignment="1">
      <alignment horizontal="center" vertical="top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1" fontId="11" fillId="0" borderId="7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1" fontId="11" fillId="0" borderId="18" xfId="0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 wrapText="1"/>
    </xf>
    <xf numFmtId="1" fontId="11" fillId="0" borderId="34" xfId="0" applyNumberFormat="1" applyFont="1" applyFill="1" applyBorder="1" applyAlignment="1">
      <alignment horizontal="center" vertical="center" wrapText="1"/>
    </xf>
    <xf numFmtId="1" fontId="11" fillId="0" borderId="26" xfId="0" applyNumberFormat="1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6" fillId="0" borderId="15" xfId="4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4" xfId="0" applyBorder="1" applyAlignment="1">
      <alignment horizontal="left"/>
    </xf>
    <xf numFmtId="0" fontId="5" fillId="0" borderId="2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/>
    </xf>
    <xf numFmtId="0" fontId="25" fillId="4" borderId="21" xfId="0" applyFont="1" applyFill="1" applyBorder="1" applyAlignment="1">
      <alignment horizontal="center" vertical="center"/>
    </xf>
  </cellXfs>
  <cellStyles count="5">
    <cellStyle name="Normal" xfId="0" builtinId="0"/>
    <cellStyle name="Normal 2" xfId="1" xr:uid="{00000000-0005-0000-0000-000000000000}"/>
    <cellStyle name="Normal 3" xfId="2" xr:uid="{00000000-0005-0000-0000-000001000000}"/>
    <cellStyle name="Normal 4" xfId="3" xr:uid="{00000000-0005-0000-0000-000002000000}"/>
    <cellStyle name="Normal 5" xfId="4" xr:uid="{00000000-0005-0000-0000-000003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370794</xdr:colOff>
      <xdr:row>21</xdr:row>
      <xdr:rowOff>79941</xdr:rowOff>
    </xdr:from>
    <xdr:to>
      <xdr:col>20</xdr:col>
      <xdr:colOff>573880</xdr:colOff>
      <xdr:row>28</xdr:row>
      <xdr:rowOff>237438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33969" y="9309666"/>
          <a:ext cx="2603386" cy="1843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U29"/>
  <sheetViews>
    <sheetView zoomScale="80" zoomScaleNormal="80" zoomScalePageLayoutView="80" workbookViewId="0">
      <selection activeCell="B12" sqref="B12:E12"/>
    </sheetView>
  </sheetViews>
  <sheetFormatPr defaultColWidth="8.88671875" defaultRowHeight="14.4" x14ac:dyDescent="0.3"/>
  <cols>
    <col min="1" max="1" width="17.44140625" style="1" customWidth="1"/>
    <col min="2" max="21" width="9" style="1" customWidth="1"/>
    <col min="22" max="16384" width="8.88671875" style="1"/>
  </cols>
  <sheetData>
    <row r="1" spans="1:21" ht="15" customHeight="1" x14ac:dyDescent="0.3"/>
    <row r="2" spans="1:21" ht="35.25" customHeight="1" x14ac:dyDescent="0.3">
      <c r="A2" s="120" t="s">
        <v>154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35.25" customHeight="1" x14ac:dyDescent="0.3">
      <c r="A3" s="121" t="s">
        <v>152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</row>
    <row r="4" spans="1:21" ht="26.4" thickBot="1" x14ac:dyDescent="0.35">
      <c r="A4" s="122" t="s">
        <v>155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5" spans="1:21" ht="21.6" thickBot="1" x14ac:dyDescent="0.35">
      <c r="A5" s="82"/>
      <c r="B5" s="123" t="s">
        <v>8</v>
      </c>
      <c r="C5" s="124"/>
      <c r="D5" s="124"/>
      <c r="E5" s="125"/>
      <c r="F5" s="123" t="s">
        <v>9</v>
      </c>
      <c r="G5" s="124"/>
      <c r="H5" s="124"/>
      <c r="I5" s="125"/>
      <c r="J5" s="123" t="s">
        <v>10</v>
      </c>
      <c r="K5" s="124"/>
      <c r="L5" s="124"/>
      <c r="M5" s="125"/>
      <c r="N5" s="123" t="s">
        <v>0</v>
      </c>
      <c r="O5" s="124"/>
      <c r="P5" s="124"/>
      <c r="Q5" s="125"/>
      <c r="R5" s="126" t="s">
        <v>153</v>
      </c>
      <c r="S5" s="127"/>
      <c r="T5" s="127"/>
      <c r="U5" s="128"/>
    </row>
    <row r="6" spans="1:21" ht="95.1" customHeight="1" x14ac:dyDescent="0.3">
      <c r="A6" s="129" t="s">
        <v>151</v>
      </c>
      <c r="B6" s="117" t="s">
        <v>181</v>
      </c>
      <c r="C6" s="118"/>
      <c r="D6" s="118"/>
      <c r="E6" s="119"/>
      <c r="F6" s="117" t="s">
        <v>183</v>
      </c>
      <c r="G6" s="118"/>
      <c r="H6" s="118"/>
      <c r="I6" s="119"/>
      <c r="J6" s="132" t="s">
        <v>182</v>
      </c>
      <c r="K6" s="118"/>
      <c r="L6" s="118"/>
      <c r="M6" s="119"/>
      <c r="N6" s="133" t="s">
        <v>184</v>
      </c>
      <c r="O6" s="133"/>
      <c r="P6" s="133"/>
      <c r="Q6" s="134"/>
      <c r="R6" s="117" t="s">
        <v>185</v>
      </c>
      <c r="S6" s="118"/>
      <c r="T6" s="118"/>
      <c r="U6" s="119"/>
    </row>
    <row r="7" spans="1:21" ht="15.9" customHeight="1" x14ac:dyDescent="0.3">
      <c r="A7" s="130"/>
      <c r="B7" s="41" t="s">
        <v>15</v>
      </c>
      <c r="C7" s="42" t="s">
        <v>16</v>
      </c>
      <c r="D7" s="42" t="s">
        <v>17</v>
      </c>
      <c r="E7" s="43" t="s">
        <v>13</v>
      </c>
      <c r="F7" s="41" t="s">
        <v>15</v>
      </c>
      <c r="G7" s="42" t="s">
        <v>16</v>
      </c>
      <c r="H7" s="42" t="s">
        <v>17</v>
      </c>
      <c r="I7" s="44" t="s">
        <v>13</v>
      </c>
      <c r="J7" s="45" t="s">
        <v>15</v>
      </c>
      <c r="K7" s="42" t="s">
        <v>16</v>
      </c>
      <c r="L7" s="42" t="s">
        <v>17</v>
      </c>
      <c r="M7" s="44" t="s">
        <v>13</v>
      </c>
      <c r="N7" s="45" t="s">
        <v>15</v>
      </c>
      <c r="O7" s="42" t="s">
        <v>16</v>
      </c>
      <c r="P7" s="42" t="s">
        <v>17</v>
      </c>
      <c r="Q7" s="43" t="s">
        <v>13</v>
      </c>
      <c r="R7" s="41" t="s">
        <v>15</v>
      </c>
      <c r="S7" s="42" t="s">
        <v>16</v>
      </c>
      <c r="T7" s="42" t="s">
        <v>17</v>
      </c>
      <c r="U7" s="44" t="s">
        <v>13</v>
      </c>
    </row>
    <row r="8" spans="1:21" ht="15.9" customHeight="1" thickBot="1" x14ac:dyDescent="0.35">
      <c r="A8" s="131"/>
      <c r="B8" s="46">
        <v>5.5976749999999997</v>
      </c>
      <c r="C8" s="47">
        <v>21.257875000000002</v>
      </c>
      <c r="D8" s="48">
        <v>33.06915</v>
      </c>
      <c r="E8" s="49">
        <v>344.14349999999996</v>
      </c>
      <c r="F8" s="46">
        <v>15.033529680365296</v>
      </c>
      <c r="G8" s="47">
        <v>13.462027397260274</v>
      </c>
      <c r="H8" s="48">
        <v>49.239643835616434</v>
      </c>
      <c r="I8" s="50">
        <v>368.99488584474886</v>
      </c>
      <c r="J8" s="51">
        <v>11.911096171917757</v>
      </c>
      <c r="K8" s="47">
        <v>13.399310181025847</v>
      </c>
      <c r="L8" s="52">
        <v>21.373305606328159</v>
      </c>
      <c r="M8" s="55">
        <v>254.70939258754402</v>
      </c>
      <c r="N8" s="51">
        <v>8.6756999999999991</v>
      </c>
      <c r="O8" s="47">
        <v>14.104749999999999</v>
      </c>
      <c r="P8" s="52">
        <v>64.450299999999999</v>
      </c>
      <c r="Q8" s="53">
        <v>425.70100000000002</v>
      </c>
      <c r="R8" s="54">
        <v>13.588000000000001</v>
      </c>
      <c r="S8" s="52">
        <v>4.6379999999999999</v>
      </c>
      <c r="T8" s="52">
        <v>97.262000000000015</v>
      </c>
      <c r="U8" s="55">
        <v>463.00000000000006</v>
      </c>
    </row>
    <row r="9" spans="1:21" ht="95.1" customHeight="1" x14ac:dyDescent="0.3">
      <c r="A9" s="138" t="s">
        <v>1</v>
      </c>
      <c r="B9" s="135" t="s">
        <v>186</v>
      </c>
      <c r="C9" s="136"/>
      <c r="D9" s="136"/>
      <c r="E9" s="141"/>
      <c r="F9" s="135" t="s">
        <v>187</v>
      </c>
      <c r="G9" s="136"/>
      <c r="H9" s="136"/>
      <c r="I9" s="137"/>
      <c r="J9" s="142" t="s">
        <v>188</v>
      </c>
      <c r="K9" s="136"/>
      <c r="L9" s="136"/>
      <c r="M9" s="137"/>
      <c r="N9" s="143" t="s">
        <v>189</v>
      </c>
      <c r="O9" s="143"/>
      <c r="P9" s="143"/>
      <c r="Q9" s="144"/>
      <c r="R9" s="135" t="s">
        <v>190</v>
      </c>
      <c r="S9" s="136"/>
      <c r="T9" s="136"/>
      <c r="U9" s="137"/>
    </row>
    <row r="10" spans="1:21" ht="15.9" customHeight="1" x14ac:dyDescent="0.3">
      <c r="A10" s="139"/>
      <c r="B10" s="41" t="s">
        <v>15</v>
      </c>
      <c r="C10" s="42" t="s">
        <v>16</v>
      </c>
      <c r="D10" s="42" t="s">
        <v>17</v>
      </c>
      <c r="E10" s="43" t="s">
        <v>13</v>
      </c>
      <c r="F10" s="41" t="s">
        <v>15</v>
      </c>
      <c r="G10" s="42" t="s">
        <v>16</v>
      </c>
      <c r="H10" s="42" t="s">
        <v>17</v>
      </c>
      <c r="I10" s="44" t="s">
        <v>13</v>
      </c>
      <c r="J10" s="45" t="s">
        <v>15</v>
      </c>
      <c r="K10" s="42" t="s">
        <v>16</v>
      </c>
      <c r="L10" s="42" t="s">
        <v>17</v>
      </c>
      <c r="M10" s="44" t="s">
        <v>13</v>
      </c>
      <c r="N10" s="45" t="s">
        <v>15</v>
      </c>
      <c r="O10" s="42" t="s">
        <v>16</v>
      </c>
      <c r="P10" s="42" t="s">
        <v>17</v>
      </c>
      <c r="Q10" s="43" t="s">
        <v>13</v>
      </c>
      <c r="R10" s="41" t="s">
        <v>15</v>
      </c>
      <c r="S10" s="42" t="s">
        <v>16</v>
      </c>
      <c r="T10" s="42" t="s">
        <v>17</v>
      </c>
      <c r="U10" s="44" t="s">
        <v>13</v>
      </c>
    </row>
    <row r="11" spans="1:21" ht="15.9" customHeight="1" thickBot="1" x14ac:dyDescent="0.35">
      <c r="A11" s="140"/>
      <c r="B11" s="46">
        <v>12.441499999999998</v>
      </c>
      <c r="C11" s="47">
        <v>7.0258999999999991</v>
      </c>
      <c r="D11" s="48">
        <v>37.363299999999995</v>
      </c>
      <c r="E11" s="49">
        <v>260.37810000000002</v>
      </c>
      <c r="F11" s="46">
        <v>8.0358838951310876</v>
      </c>
      <c r="G11" s="47">
        <v>6.6731123595505624</v>
      </c>
      <c r="H11" s="48">
        <v>25.828647940074909</v>
      </c>
      <c r="I11" s="50">
        <v>205.88437078651685</v>
      </c>
      <c r="J11" s="51">
        <v>10.794679759956354</v>
      </c>
      <c r="K11" s="47">
        <v>4.6401142389525365</v>
      </c>
      <c r="L11" s="52">
        <v>37.003689907255868</v>
      </c>
      <c r="M11" s="55">
        <v>228.3944477905074</v>
      </c>
      <c r="N11" s="51">
        <v>10.524508211771906</v>
      </c>
      <c r="O11" s="47">
        <v>7.4714750586555141</v>
      </c>
      <c r="P11" s="52">
        <v>57.201957870039799</v>
      </c>
      <c r="Q11" s="53">
        <v>326.90575925737028</v>
      </c>
      <c r="R11" s="54">
        <v>5.4898240223463679</v>
      </c>
      <c r="S11" s="52">
        <v>14.808785474860334</v>
      </c>
      <c r="T11" s="52">
        <v>19.263741340782126</v>
      </c>
      <c r="U11" s="55">
        <v>230.51962234636869</v>
      </c>
    </row>
    <row r="12" spans="1:21" ht="99.9" customHeight="1" x14ac:dyDescent="0.3">
      <c r="A12" s="138" t="s">
        <v>2</v>
      </c>
      <c r="B12" s="135" t="s">
        <v>191</v>
      </c>
      <c r="C12" s="136"/>
      <c r="D12" s="136"/>
      <c r="E12" s="141"/>
      <c r="F12" s="135" t="s">
        <v>192</v>
      </c>
      <c r="G12" s="136"/>
      <c r="H12" s="136"/>
      <c r="I12" s="137"/>
      <c r="J12" s="145" t="s">
        <v>193</v>
      </c>
      <c r="K12" s="143"/>
      <c r="L12" s="143"/>
      <c r="M12" s="144"/>
      <c r="N12" s="143" t="s">
        <v>194</v>
      </c>
      <c r="O12" s="143"/>
      <c r="P12" s="143"/>
      <c r="Q12" s="144"/>
      <c r="R12" s="135" t="s">
        <v>195</v>
      </c>
      <c r="S12" s="136"/>
      <c r="T12" s="136"/>
      <c r="U12" s="137"/>
    </row>
    <row r="13" spans="1:21" ht="15.9" customHeight="1" x14ac:dyDescent="0.3">
      <c r="A13" s="139"/>
      <c r="B13" s="41" t="s">
        <v>15</v>
      </c>
      <c r="C13" s="42" t="s">
        <v>16</v>
      </c>
      <c r="D13" s="42" t="s">
        <v>17</v>
      </c>
      <c r="E13" s="43" t="s">
        <v>13</v>
      </c>
      <c r="F13" s="41" t="s">
        <v>15</v>
      </c>
      <c r="G13" s="42" t="s">
        <v>16</v>
      </c>
      <c r="H13" s="42" t="s">
        <v>17</v>
      </c>
      <c r="I13" s="44" t="s">
        <v>13</v>
      </c>
      <c r="J13" s="45" t="s">
        <v>15</v>
      </c>
      <c r="K13" s="42" t="s">
        <v>16</v>
      </c>
      <c r="L13" s="42" t="s">
        <v>17</v>
      </c>
      <c r="M13" s="44" t="s">
        <v>13</v>
      </c>
      <c r="N13" s="45" t="s">
        <v>15</v>
      </c>
      <c r="O13" s="42" t="s">
        <v>16</v>
      </c>
      <c r="P13" s="42" t="s">
        <v>17</v>
      </c>
      <c r="Q13" s="43" t="s">
        <v>13</v>
      </c>
      <c r="R13" s="41" t="s">
        <v>15</v>
      </c>
      <c r="S13" s="42" t="s">
        <v>16</v>
      </c>
      <c r="T13" s="42" t="s">
        <v>17</v>
      </c>
      <c r="U13" s="44" t="s">
        <v>13</v>
      </c>
    </row>
    <row r="14" spans="1:21" ht="15.9" customHeight="1" thickBot="1" x14ac:dyDescent="0.35">
      <c r="A14" s="140"/>
      <c r="B14" s="46">
        <v>27.382894171469012</v>
      </c>
      <c r="C14" s="47">
        <v>11.477776349711858</v>
      </c>
      <c r="D14" s="48">
        <v>65.883206639874629</v>
      </c>
      <c r="E14" s="49">
        <v>458.45211397988072</v>
      </c>
      <c r="F14" s="46">
        <v>20.378147968879198</v>
      </c>
      <c r="G14" s="47">
        <v>26.62605355587808</v>
      </c>
      <c r="H14" s="48">
        <v>49.682967924528299</v>
      </c>
      <c r="I14" s="50">
        <v>489.51408826329907</v>
      </c>
      <c r="J14" s="51">
        <v>22.611435209165531</v>
      </c>
      <c r="K14" s="47">
        <v>13.53463066444259</v>
      </c>
      <c r="L14" s="56">
        <v>65.257598503138581</v>
      </c>
      <c r="M14" s="85">
        <v>476.87500475542475</v>
      </c>
      <c r="N14" s="51">
        <v>20.126350034726237</v>
      </c>
      <c r="O14" s="47">
        <v>20.48559662808195</v>
      </c>
      <c r="P14" s="52">
        <v>36.6921888243238</v>
      </c>
      <c r="Q14" s="53">
        <v>410.83526353358809</v>
      </c>
      <c r="R14" s="54">
        <v>19.035349999999998</v>
      </c>
      <c r="S14" s="52">
        <v>13.841490000000002</v>
      </c>
      <c r="T14" s="52">
        <v>74.730599999999981</v>
      </c>
      <c r="U14" s="55">
        <v>512.9615</v>
      </c>
    </row>
    <row r="15" spans="1:21" ht="95.1" customHeight="1" x14ac:dyDescent="0.3">
      <c r="A15" s="138" t="s">
        <v>3</v>
      </c>
      <c r="B15" s="135" t="s">
        <v>196</v>
      </c>
      <c r="C15" s="136"/>
      <c r="D15" s="136"/>
      <c r="E15" s="141"/>
      <c r="F15" s="135" t="s">
        <v>180</v>
      </c>
      <c r="G15" s="136"/>
      <c r="H15" s="136"/>
      <c r="I15" s="137"/>
      <c r="J15" s="142" t="s">
        <v>197</v>
      </c>
      <c r="K15" s="136"/>
      <c r="L15" s="136"/>
      <c r="M15" s="137"/>
      <c r="N15" s="143" t="s">
        <v>198</v>
      </c>
      <c r="O15" s="143"/>
      <c r="P15" s="143"/>
      <c r="Q15" s="144"/>
      <c r="R15" s="135" t="s">
        <v>199</v>
      </c>
      <c r="S15" s="136"/>
      <c r="T15" s="136"/>
      <c r="U15" s="137"/>
    </row>
    <row r="16" spans="1:21" ht="15.9" customHeight="1" x14ac:dyDescent="0.3">
      <c r="A16" s="139"/>
      <c r="B16" s="41" t="s">
        <v>15</v>
      </c>
      <c r="C16" s="42" t="s">
        <v>16</v>
      </c>
      <c r="D16" s="42" t="s">
        <v>17</v>
      </c>
      <c r="E16" s="43" t="s">
        <v>13</v>
      </c>
      <c r="F16" s="41" t="s">
        <v>15</v>
      </c>
      <c r="G16" s="42" t="s">
        <v>16</v>
      </c>
      <c r="H16" s="42" t="s">
        <v>17</v>
      </c>
      <c r="I16" s="44" t="s">
        <v>13</v>
      </c>
      <c r="J16" s="45" t="s">
        <v>15</v>
      </c>
      <c r="K16" s="42" t="s">
        <v>16</v>
      </c>
      <c r="L16" s="42" t="s">
        <v>17</v>
      </c>
      <c r="M16" s="44" t="s">
        <v>13</v>
      </c>
      <c r="N16" s="45" t="s">
        <v>15</v>
      </c>
      <c r="O16" s="42" t="s">
        <v>16</v>
      </c>
      <c r="P16" s="42" t="s">
        <v>17</v>
      </c>
      <c r="Q16" s="43" t="s">
        <v>13</v>
      </c>
      <c r="R16" s="41" t="s">
        <v>15</v>
      </c>
      <c r="S16" s="42" t="s">
        <v>16</v>
      </c>
      <c r="T16" s="42" t="s">
        <v>17</v>
      </c>
      <c r="U16" s="44" t="s">
        <v>13</v>
      </c>
    </row>
    <row r="17" spans="1:21" ht="15.9" customHeight="1" thickBot="1" x14ac:dyDescent="0.35">
      <c r="A17" s="149"/>
      <c r="B17" s="57">
        <v>13.201292206405695</v>
      </c>
      <c r="C17" s="58">
        <v>14.84945202846975</v>
      </c>
      <c r="D17" s="59">
        <v>43.481819003558712</v>
      </c>
      <c r="E17" s="60">
        <v>352.51958647686837</v>
      </c>
      <c r="F17" s="57">
        <v>8.5105652173913047</v>
      </c>
      <c r="G17" s="58">
        <v>9.942804347826085</v>
      </c>
      <c r="H17" s="59">
        <v>44.274152173913038</v>
      </c>
      <c r="I17" s="61">
        <v>290.40556521739131</v>
      </c>
      <c r="J17" s="62">
        <v>12.844286001339585</v>
      </c>
      <c r="K17" s="58">
        <v>12.481542531815135</v>
      </c>
      <c r="L17" s="63">
        <v>52.341375753516409</v>
      </c>
      <c r="M17" s="86">
        <v>353.20241125251169</v>
      </c>
      <c r="N17" s="51">
        <v>4.0419822064056943</v>
      </c>
      <c r="O17" s="47">
        <v>11.58103202846975</v>
      </c>
      <c r="P17" s="52">
        <v>36.648879003558719</v>
      </c>
      <c r="Q17" s="53">
        <v>258.35578647686833</v>
      </c>
      <c r="R17" s="64">
        <v>18.450000000000003</v>
      </c>
      <c r="S17" s="65">
        <v>9.5798999999999985</v>
      </c>
      <c r="T17" s="65">
        <v>40.140700000000002</v>
      </c>
      <c r="U17" s="66">
        <v>318.83160000000004</v>
      </c>
    </row>
    <row r="18" spans="1:21" ht="25.5" customHeight="1" thickBot="1" x14ac:dyDescent="0.35">
      <c r="A18" s="67"/>
      <c r="B18" s="146" t="s">
        <v>14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7"/>
    </row>
    <row r="19" spans="1:21" ht="15.9" customHeight="1" x14ac:dyDescent="0.3">
      <c r="A19" s="68"/>
      <c r="B19" s="69" t="s">
        <v>18</v>
      </c>
      <c r="C19" s="70" t="s">
        <v>16</v>
      </c>
      <c r="D19" s="70" t="s">
        <v>19</v>
      </c>
      <c r="E19" s="71" t="s">
        <v>13</v>
      </c>
      <c r="F19" s="69" t="s">
        <v>18</v>
      </c>
      <c r="G19" s="70" t="s">
        <v>16</v>
      </c>
      <c r="H19" s="70" t="s">
        <v>19</v>
      </c>
      <c r="I19" s="71" t="s">
        <v>13</v>
      </c>
      <c r="J19" s="69" t="s">
        <v>18</v>
      </c>
      <c r="K19" s="70" t="s">
        <v>16</v>
      </c>
      <c r="L19" s="70" t="s">
        <v>19</v>
      </c>
      <c r="M19" s="71" t="s">
        <v>13</v>
      </c>
      <c r="N19" s="69" t="s">
        <v>18</v>
      </c>
      <c r="O19" s="70" t="s">
        <v>16</v>
      </c>
      <c r="P19" s="70" t="s">
        <v>19</v>
      </c>
      <c r="Q19" s="71" t="s">
        <v>13</v>
      </c>
      <c r="R19" s="69" t="s">
        <v>18</v>
      </c>
      <c r="S19" s="70" t="s">
        <v>16</v>
      </c>
      <c r="T19" s="70" t="s">
        <v>19</v>
      </c>
      <c r="U19" s="71" t="s">
        <v>13</v>
      </c>
    </row>
    <row r="20" spans="1:21" ht="15.9" customHeight="1" thickBot="1" x14ac:dyDescent="0.35">
      <c r="A20" s="87"/>
      <c r="B20" s="72">
        <f>B17+B14+B11+B8</f>
        <v>58.623361377874708</v>
      </c>
      <c r="C20" s="73">
        <f t="shared" ref="C20:U20" si="0">C17+C14+C11+C8</f>
        <v>54.611003378181607</v>
      </c>
      <c r="D20" s="73">
        <f t="shared" si="0"/>
        <v>179.79747564343333</v>
      </c>
      <c r="E20" s="83">
        <f t="shared" si="0"/>
        <v>1415.493300456749</v>
      </c>
      <c r="F20" s="72">
        <f t="shared" si="0"/>
        <v>51.958126761766884</v>
      </c>
      <c r="G20" s="73">
        <f t="shared" si="0"/>
        <v>56.703997660515</v>
      </c>
      <c r="H20" s="73">
        <f t="shared" si="0"/>
        <v>169.02541187413266</v>
      </c>
      <c r="I20" s="74">
        <f t="shared" si="0"/>
        <v>1354.798910111956</v>
      </c>
      <c r="J20" s="75">
        <f t="shared" si="0"/>
        <v>58.161497142379226</v>
      </c>
      <c r="K20" s="73">
        <f t="shared" si="0"/>
        <v>44.055597616236106</v>
      </c>
      <c r="L20" s="73">
        <f t="shared" si="0"/>
        <v>175.97596977023903</v>
      </c>
      <c r="M20" s="74">
        <f t="shared" si="0"/>
        <v>1313.1812563859878</v>
      </c>
      <c r="N20" s="72">
        <f>N17+N14+N11+N8</f>
        <v>43.368540452903837</v>
      </c>
      <c r="O20" s="73">
        <f>O17+O14+O11+O8</f>
        <v>53.64285371520721</v>
      </c>
      <c r="P20" s="84">
        <f>P17+P14+P11+P8</f>
        <v>194.9933256979223</v>
      </c>
      <c r="Q20" s="74">
        <f>Q17+Q14+Q11+Q8</f>
        <v>1421.7978092678268</v>
      </c>
      <c r="R20" s="72">
        <f t="shared" si="0"/>
        <v>56.563174022346367</v>
      </c>
      <c r="S20" s="73">
        <f t="shared" si="0"/>
        <v>42.868175474860337</v>
      </c>
      <c r="T20" s="73">
        <f t="shared" si="0"/>
        <v>231.39704134078215</v>
      </c>
      <c r="U20" s="74">
        <f t="shared" si="0"/>
        <v>1525.3127223463689</v>
      </c>
    </row>
    <row r="21" spans="1:21" ht="26.25" customHeight="1" x14ac:dyDescent="0.4">
      <c r="A21" s="97"/>
      <c r="B21" s="148" t="s">
        <v>11</v>
      </c>
      <c r="C21" s="148"/>
      <c r="D21" s="148"/>
      <c r="E21" s="148"/>
      <c r="F21" s="148"/>
      <c r="G21" s="97"/>
      <c r="H21" s="97"/>
      <c r="I21" s="98"/>
      <c r="J21" s="98"/>
      <c r="K21" s="98"/>
      <c r="L21" s="98"/>
      <c r="M21" s="99"/>
      <c r="N21" s="99"/>
      <c r="O21" s="99"/>
      <c r="P21" s="99"/>
      <c r="Q21" s="99"/>
      <c r="R21" s="99"/>
      <c r="S21" s="100"/>
      <c r="T21" s="100"/>
    </row>
    <row r="22" spans="1:21" ht="26.25" customHeight="1" x14ac:dyDescent="0.4">
      <c r="A22" s="101"/>
      <c r="B22" s="101"/>
      <c r="C22" s="101"/>
      <c r="D22" s="101"/>
      <c r="E22" s="101"/>
      <c r="F22" s="101"/>
      <c r="G22" s="101"/>
      <c r="H22" s="101"/>
      <c r="I22" s="98"/>
      <c r="J22" s="98"/>
      <c r="K22" s="98"/>
      <c r="L22" s="98"/>
      <c r="M22" s="99"/>
      <c r="N22" s="99"/>
      <c r="O22" s="99"/>
      <c r="P22" s="99"/>
      <c r="Q22" s="99"/>
      <c r="R22" s="99"/>
      <c r="S22" s="100"/>
      <c r="T22" s="100"/>
    </row>
    <row r="23" spans="1:21" ht="15.9" customHeight="1" x14ac:dyDescent="0.35">
      <c r="A23" s="102" t="s">
        <v>4</v>
      </c>
      <c r="B23" s="98" t="s">
        <v>12</v>
      </c>
      <c r="C23" s="98"/>
      <c r="D23" s="98"/>
      <c r="E23" s="98"/>
      <c r="F23" s="98"/>
      <c r="G23" s="98"/>
      <c r="H23" s="103"/>
      <c r="I23" s="103"/>
      <c r="J23" s="103"/>
      <c r="K23" s="103"/>
      <c r="L23" s="98"/>
      <c r="M23" s="98"/>
      <c r="N23" s="98"/>
      <c r="O23" s="98"/>
      <c r="P23" s="98"/>
      <c r="Q23" s="98"/>
      <c r="R23" s="99"/>
      <c r="S23" s="99"/>
      <c r="T23" s="99"/>
      <c r="U23" s="99"/>
    </row>
    <row r="24" spans="1:21" ht="15.9" customHeight="1" x14ac:dyDescent="0.35">
      <c r="A24" s="102"/>
      <c r="B24" s="98"/>
      <c r="C24" s="98"/>
      <c r="D24" s="98"/>
      <c r="E24" s="98"/>
      <c r="F24" s="98"/>
      <c r="G24" s="98"/>
      <c r="H24" s="102" t="s">
        <v>7</v>
      </c>
      <c r="I24" s="102"/>
      <c r="J24" s="102"/>
      <c r="K24" s="102"/>
      <c r="L24" s="98"/>
      <c r="M24" s="98"/>
      <c r="N24" s="98"/>
      <c r="O24" s="98"/>
      <c r="P24" s="98"/>
      <c r="Q24" s="98"/>
      <c r="R24" s="99"/>
      <c r="S24" s="99"/>
      <c r="T24" s="99"/>
      <c r="U24" s="99"/>
    </row>
    <row r="25" spans="1:21" ht="18" x14ac:dyDescent="0.35">
      <c r="A25" s="102"/>
      <c r="B25" s="98"/>
      <c r="C25" s="98"/>
      <c r="D25" s="98"/>
      <c r="E25" s="98"/>
      <c r="F25" s="98"/>
      <c r="G25" s="98"/>
      <c r="H25" s="102"/>
      <c r="I25" s="98"/>
      <c r="J25" s="98"/>
      <c r="K25" s="98"/>
      <c r="L25" s="98"/>
      <c r="M25" s="98"/>
      <c r="N25" s="98"/>
      <c r="O25" s="98"/>
      <c r="P25" s="98"/>
      <c r="Q25" s="98"/>
      <c r="R25" s="99"/>
      <c r="S25" s="99"/>
      <c r="T25" s="99"/>
      <c r="U25" s="99"/>
    </row>
    <row r="26" spans="1:21" ht="18" x14ac:dyDescent="0.35">
      <c r="A26" s="102"/>
      <c r="B26" s="98"/>
      <c r="C26" s="98"/>
      <c r="D26" s="98"/>
      <c r="E26" s="98"/>
      <c r="F26" s="98"/>
      <c r="G26" s="98"/>
      <c r="H26" s="102"/>
      <c r="I26" s="98"/>
      <c r="J26" s="98"/>
      <c r="K26" s="98"/>
      <c r="L26" s="98"/>
      <c r="M26" s="98"/>
      <c r="N26" s="98"/>
      <c r="O26" s="98"/>
      <c r="P26" s="98"/>
      <c r="Q26" s="98"/>
      <c r="R26" s="99"/>
      <c r="S26" s="99"/>
      <c r="T26" s="99"/>
      <c r="U26" s="99"/>
    </row>
    <row r="27" spans="1:21" ht="18" x14ac:dyDescent="0.35">
      <c r="A27" s="98"/>
      <c r="B27" s="98"/>
      <c r="C27" s="98"/>
      <c r="D27" s="98"/>
      <c r="E27" s="98"/>
      <c r="F27" s="98"/>
      <c r="G27" s="98"/>
      <c r="H27" s="102"/>
      <c r="I27" s="98"/>
      <c r="J27" s="98"/>
      <c r="K27" s="98"/>
      <c r="L27" s="98"/>
      <c r="M27" s="98"/>
      <c r="N27" s="98"/>
      <c r="O27" s="98"/>
      <c r="P27" s="98"/>
      <c r="Q27" s="98"/>
      <c r="R27" s="99"/>
      <c r="S27" s="99"/>
      <c r="T27" s="99"/>
      <c r="U27" s="99"/>
    </row>
    <row r="28" spans="1:21" ht="18" x14ac:dyDescent="0.35">
      <c r="A28" s="98" t="s">
        <v>5</v>
      </c>
      <c r="B28" s="103"/>
      <c r="C28" s="103"/>
      <c r="D28" s="103"/>
      <c r="E28" s="98"/>
      <c r="F28" s="98"/>
      <c r="G28" s="98"/>
      <c r="H28" s="103"/>
      <c r="I28" s="103"/>
      <c r="J28" s="103"/>
      <c r="K28" s="103"/>
      <c r="L28" s="98"/>
      <c r="M28" s="98"/>
      <c r="N28" s="98"/>
      <c r="O28" s="98"/>
      <c r="P28" s="98"/>
      <c r="Q28" s="98"/>
      <c r="R28" s="99"/>
      <c r="S28" s="99"/>
      <c r="T28" s="99"/>
      <c r="U28" s="99"/>
    </row>
    <row r="29" spans="1:21" ht="18" x14ac:dyDescent="0.35">
      <c r="B29" s="102" t="s">
        <v>6</v>
      </c>
      <c r="C29" s="98"/>
      <c r="D29" s="98"/>
      <c r="E29" s="98"/>
      <c r="F29" s="98"/>
      <c r="G29" s="98"/>
      <c r="H29" s="102" t="s">
        <v>7</v>
      </c>
      <c r="I29" s="98"/>
      <c r="J29" s="98"/>
      <c r="K29" s="98"/>
      <c r="L29" s="98"/>
      <c r="M29" s="98"/>
      <c r="N29" s="98"/>
      <c r="O29" s="98"/>
      <c r="P29" s="98"/>
      <c r="Q29" s="98"/>
      <c r="R29" s="99"/>
      <c r="S29" s="99"/>
      <c r="T29" s="99"/>
      <c r="U29" s="99"/>
    </row>
  </sheetData>
  <mergeCells count="34">
    <mergeCell ref="B18:U18"/>
    <mergeCell ref="B21:F21"/>
    <mergeCell ref="A15:A17"/>
    <mergeCell ref="B15:E15"/>
    <mergeCell ref="F15:I15"/>
    <mergeCell ref="J15:M15"/>
    <mergeCell ref="N15:Q15"/>
    <mergeCell ref="R15:U15"/>
    <mergeCell ref="R12:U12"/>
    <mergeCell ref="A9:A11"/>
    <mergeCell ref="B9:E9"/>
    <mergeCell ref="F9:I9"/>
    <mergeCell ref="J9:M9"/>
    <mergeCell ref="N9:Q9"/>
    <mergeCell ref="R9:U9"/>
    <mergeCell ref="A12:A14"/>
    <mergeCell ref="B12:E12"/>
    <mergeCell ref="F12:I12"/>
    <mergeCell ref="J12:M12"/>
    <mergeCell ref="N12:Q12"/>
    <mergeCell ref="R6:U6"/>
    <mergeCell ref="A2:U2"/>
    <mergeCell ref="A3:U3"/>
    <mergeCell ref="A4:U4"/>
    <mergeCell ref="B5:E5"/>
    <mergeCell ref="F5:I5"/>
    <mergeCell ref="J5:M5"/>
    <mergeCell ref="N5:Q5"/>
    <mergeCell ref="R5:U5"/>
    <mergeCell ref="A6:A8"/>
    <mergeCell ref="B6:E6"/>
    <mergeCell ref="F6:I6"/>
    <mergeCell ref="J6:M6"/>
    <mergeCell ref="N6:Q6"/>
  </mergeCells>
  <pageMargins left="1.1023622047244095" right="0.31496062992125984" top="0.55118110236220474" bottom="0.15748031496062992" header="0.11811023622047245" footer="0.11811023622047245"/>
  <pageSetup paperSize="9" scale="63" orientation="landscape" r:id="rId1"/>
  <headerFooter>
    <oddHeader xml:space="preserve">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AI95"/>
  <sheetViews>
    <sheetView view="pageLayout" zoomScale="80" zoomScaleNormal="100" zoomScalePageLayoutView="80" workbookViewId="0">
      <selection sqref="A1:XFD1"/>
    </sheetView>
  </sheetViews>
  <sheetFormatPr defaultColWidth="9.109375" defaultRowHeight="14.4" x14ac:dyDescent="0.3"/>
  <cols>
    <col min="1" max="1" width="20.88671875" style="1" customWidth="1"/>
    <col min="2" max="2" width="11.5546875" style="1" customWidth="1"/>
    <col min="3" max="7" width="9.109375" style="1"/>
    <col min="8" max="8" width="22.88671875" style="1" customWidth="1"/>
    <col min="9" max="9" width="11.33203125" style="1" customWidth="1"/>
    <col min="10" max="14" width="9.109375" style="1"/>
    <col min="15" max="15" width="22.44140625" style="1" customWidth="1"/>
    <col min="16" max="16" width="12.44140625" style="1" customWidth="1"/>
    <col min="17" max="21" width="9.109375" style="1"/>
    <col min="22" max="22" width="28.109375" style="1" customWidth="1"/>
    <col min="23" max="23" width="12" style="1" customWidth="1"/>
    <col min="24" max="28" width="9.109375" style="1"/>
    <col min="29" max="29" width="27.6640625" style="1" customWidth="1"/>
    <col min="30" max="30" width="12.5546875" style="1" customWidth="1"/>
    <col min="31" max="16384" width="9.109375" style="1"/>
  </cols>
  <sheetData>
    <row r="1" spans="1:35" x14ac:dyDescent="0.3">
      <c r="A1" s="1" t="s">
        <v>172</v>
      </c>
      <c r="H1" s="1" t="s">
        <v>171</v>
      </c>
      <c r="O1" s="1" t="s">
        <v>170</v>
      </c>
      <c r="V1" s="1" t="s">
        <v>169</v>
      </c>
      <c r="AC1" s="1" t="s">
        <v>200</v>
      </c>
    </row>
    <row r="2" spans="1:35" x14ac:dyDescent="0.3">
      <c r="A2" s="150" t="s">
        <v>106</v>
      </c>
      <c r="B2" s="151"/>
      <c r="C2" s="151"/>
      <c r="D2" s="152"/>
      <c r="E2" s="8">
        <f>B39+B51+B58+B65+B29</f>
        <v>1.9211277929430794</v>
      </c>
      <c r="H2" s="33" t="s">
        <v>106</v>
      </c>
      <c r="I2" s="9"/>
      <c r="J2" s="9"/>
      <c r="K2" s="8">
        <f>I17+I35+I45+I57+I64+I73</f>
        <v>1.8149775459708719</v>
      </c>
      <c r="O2" s="150" t="s">
        <v>106</v>
      </c>
      <c r="P2" s="151"/>
      <c r="Q2" s="151"/>
      <c r="R2" s="152"/>
      <c r="S2" s="8">
        <f>P19+P35+P42+P56+P65</f>
        <v>2.0302824088938309</v>
      </c>
      <c r="T2" s="32"/>
      <c r="U2" s="32"/>
      <c r="V2" s="150" t="s">
        <v>106</v>
      </c>
      <c r="W2" s="151"/>
      <c r="X2" s="151"/>
      <c r="Y2" s="152"/>
      <c r="Z2" s="4">
        <f>W24+W32+W49+W53+W59+W65</f>
        <v>1.8853149873828619</v>
      </c>
      <c r="AC2" s="150" t="s">
        <v>106</v>
      </c>
      <c r="AD2" s="151"/>
      <c r="AE2" s="151"/>
      <c r="AF2" s="152"/>
      <c r="AG2" s="8">
        <f>AD26+AD32+AD46+AD48</f>
        <v>1.4979888268156425</v>
      </c>
    </row>
    <row r="3" spans="1:35" x14ac:dyDescent="0.3">
      <c r="A3" s="150" t="s">
        <v>105</v>
      </c>
      <c r="B3" s="151"/>
      <c r="C3" s="151"/>
      <c r="D3" s="152"/>
      <c r="E3" s="8">
        <f>B11+B40+B15+B75</f>
        <v>17.8</v>
      </c>
      <c r="H3" s="33" t="s">
        <v>105</v>
      </c>
      <c r="I3" s="9"/>
      <c r="J3" s="9"/>
      <c r="K3" s="8">
        <f>I18+I24+I46+I84+I88</f>
        <v>20.309776078074879</v>
      </c>
      <c r="O3" s="150" t="s">
        <v>105</v>
      </c>
      <c r="P3" s="151"/>
      <c r="Q3" s="151"/>
      <c r="R3" s="152"/>
      <c r="S3" s="8">
        <f>P21+P43+P77</f>
        <v>10.951251534115153</v>
      </c>
      <c r="T3" s="32"/>
      <c r="U3" s="32"/>
      <c r="V3" s="150" t="s">
        <v>105</v>
      </c>
      <c r="W3" s="151"/>
      <c r="X3" s="151"/>
      <c r="Y3" s="152"/>
      <c r="Z3" s="8">
        <f>W11+W33+W73+W78</f>
        <v>19.233096085409251</v>
      </c>
      <c r="AC3" s="150" t="s">
        <v>105</v>
      </c>
      <c r="AD3" s="151"/>
      <c r="AE3" s="151"/>
      <c r="AF3" s="152"/>
      <c r="AG3" s="8">
        <f>AD33+AD75</f>
        <v>2.4000000000000004</v>
      </c>
    </row>
    <row r="4" spans="1:35" ht="15" customHeight="1" x14ac:dyDescent="0.3">
      <c r="H4" s="38"/>
      <c r="I4" s="2"/>
      <c r="J4" s="2"/>
      <c r="K4" s="32"/>
      <c r="O4" s="39"/>
      <c r="P4" s="39"/>
      <c r="Q4" s="39"/>
      <c r="R4" s="39"/>
      <c r="S4" s="39"/>
      <c r="T4" s="39"/>
      <c r="U4" s="3"/>
      <c r="AC4" s="93"/>
      <c r="AD4" s="93"/>
      <c r="AE4" s="93"/>
      <c r="AF4" s="93"/>
      <c r="AG4" s="93"/>
      <c r="AH4" s="93"/>
      <c r="AI4" s="93"/>
    </row>
    <row r="5" spans="1:35" ht="15" customHeight="1" x14ac:dyDescent="0.3">
      <c r="A5" s="1" t="s">
        <v>147</v>
      </c>
      <c r="H5" s="23" t="s">
        <v>113</v>
      </c>
      <c r="I5" s="23"/>
      <c r="J5" s="23"/>
      <c r="K5" s="23"/>
      <c r="L5" s="23"/>
      <c r="M5" s="23"/>
      <c r="N5" s="23"/>
      <c r="O5" s="39" t="s">
        <v>130</v>
      </c>
      <c r="P5" s="39"/>
      <c r="Q5" s="39"/>
      <c r="R5" s="39"/>
      <c r="S5" s="39"/>
      <c r="T5" s="39"/>
      <c r="U5" s="3"/>
      <c r="V5" s="1" t="s">
        <v>112</v>
      </c>
      <c r="AC5" s="93" t="s">
        <v>174</v>
      </c>
      <c r="AD5" s="93"/>
      <c r="AE5" s="93"/>
      <c r="AF5" s="93"/>
      <c r="AG5" s="93"/>
      <c r="AH5" s="93"/>
      <c r="AI5" s="93"/>
    </row>
    <row r="6" spans="1:35" x14ac:dyDescent="0.3"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35" x14ac:dyDescent="0.3">
      <c r="A7" s="5" t="s">
        <v>54</v>
      </c>
      <c r="B7" s="5" t="s">
        <v>59</v>
      </c>
      <c r="C7" s="5" t="s">
        <v>22</v>
      </c>
      <c r="D7" s="5" t="s">
        <v>21</v>
      </c>
      <c r="E7" s="5" t="s">
        <v>20</v>
      </c>
      <c r="F7" s="5" t="s">
        <v>13</v>
      </c>
      <c r="H7" s="5" t="s">
        <v>54</v>
      </c>
      <c r="I7" s="5" t="s">
        <v>59</v>
      </c>
      <c r="J7" s="5" t="s">
        <v>22</v>
      </c>
      <c r="K7" s="5" t="s">
        <v>21</v>
      </c>
      <c r="L7" s="5" t="s">
        <v>20</v>
      </c>
      <c r="M7" s="5" t="s">
        <v>13</v>
      </c>
      <c r="N7" s="3"/>
      <c r="O7" s="5" t="s">
        <v>54</v>
      </c>
      <c r="P7" s="5" t="s">
        <v>59</v>
      </c>
      <c r="Q7" s="5" t="s">
        <v>22</v>
      </c>
      <c r="R7" s="5" t="s">
        <v>21</v>
      </c>
      <c r="S7" s="5" t="s">
        <v>20</v>
      </c>
      <c r="T7" s="5" t="s">
        <v>13</v>
      </c>
      <c r="U7" s="3"/>
      <c r="V7" s="5" t="s">
        <v>54</v>
      </c>
      <c r="W7" s="5" t="s">
        <v>59</v>
      </c>
      <c r="X7" s="5" t="s">
        <v>22</v>
      </c>
      <c r="Y7" s="5" t="s">
        <v>21</v>
      </c>
      <c r="Z7" s="5" t="s">
        <v>20</v>
      </c>
      <c r="AA7" s="5" t="s">
        <v>13</v>
      </c>
      <c r="AB7" s="3"/>
      <c r="AC7" s="5" t="s">
        <v>54</v>
      </c>
      <c r="AD7" s="5" t="s">
        <v>59</v>
      </c>
      <c r="AE7" s="5" t="s">
        <v>22</v>
      </c>
      <c r="AF7" s="5" t="s">
        <v>21</v>
      </c>
      <c r="AG7" s="5" t="s">
        <v>20</v>
      </c>
      <c r="AH7" s="5" t="s">
        <v>13</v>
      </c>
      <c r="AI7" s="3"/>
    </row>
    <row r="8" spans="1:35" ht="15.6" x14ac:dyDescent="0.3">
      <c r="A8" s="77" t="s">
        <v>103</v>
      </c>
      <c r="B8" s="4">
        <v>21.5</v>
      </c>
      <c r="C8" s="4">
        <v>3.7158000000000002</v>
      </c>
      <c r="D8" s="4">
        <v>1.518</v>
      </c>
      <c r="E8" s="4">
        <v>14.579399999999998</v>
      </c>
      <c r="F8" s="4">
        <v>85.58</v>
      </c>
      <c r="H8" s="81" t="s">
        <v>104</v>
      </c>
      <c r="I8" s="31">
        <v>60</v>
      </c>
      <c r="J8" s="37">
        <v>10.02</v>
      </c>
      <c r="K8" s="37">
        <v>5.4</v>
      </c>
      <c r="L8" s="37">
        <v>1.2</v>
      </c>
      <c r="M8" s="37">
        <v>93.48</v>
      </c>
      <c r="N8" s="3"/>
      <c r="O8" s="76" t="s">
        <v>33</v>
      </c>
      <c r="P8" s="4">
        <v>57.853403141361255</v>
      </c>
      <c r="Q8" s="4">
        <v>7.2721727748691096</v>
      </c>
      <c r="R8" s="4">
        <v>5.7506282722513085</v>
      </c>
      <c r="S8" s="4">
        <v>0.45125654450261776</v>
      </c>
      <c r="T8" s="4">
        <v>82.730366492146601</v>
      </c>
      <c r="U8" s="3"/>
      <c r="V8" s="5" t="s">
        <v>85</v>
      </c>
      <c r="W8" s="4">
        <v>21.5</v>
      </c>
      <c r="X8" s="4">
        <v>1.4211500000000001</v>
      </c>
      <c r="Y8" s="4">
        <v>0.12469999999999999</v>
      </c>
      <c r="Z8" s="4">
        <v>17.058100000000003</v>
      </c>
      <c r="AA8" s="4">
        <v>77.400000000000006</v>
      </c>
      <c r="AB8" s="3"/>
      <c r="AC8" s="77" t="s">
        <v>168</v>
      </c>
      <c r="AD8" s="4">
        <v>75</v>
      </c>
      <c r="AE8" s="4">
        <v>6.15</v>
      </c>
      <c r="AF8" s="4">
        <v>0.9</v>
      </c>
      <c r="AG8" s="4">
        <v>64.500000000000014</v>
      </c>
      <c r="AH8" s="4">
        <v>288.00000000000006</v>
      </c>
      <c r="AI8" s="3"/>
    </row>
    <row r="9" spans="1:35" ht="15.6" x14ac:dyDescent="0.3">
      <c r="A9" s="77" t="s">
        <v>76</v>
      </c>
      <c r="B9" s="4">
        <v>21.25</v>
      </c>
      <c r="C9" s="4">
        <v>1.0625</v>
      </c>
      <c r="D9" s="4">
        <v>14.875</v>
      </c>
      <c r="E9" s="4">
        <v>1.2749999999999999</v>
      </c>
      <c r="F9" s="4">
        <v>143.22499999999999</v>
      </c>
      <c r="H9" s="76" t="s">
        <v>70</v>
      </c>
      <c r="I9" s="27">
        <v>20</v>
      </c>
      <c r="J9" s="26">
        <v>0.48</v>
      </c>
      <c r="K9" s="26">
        <v>6</v>
      </c>
      <c r="L9" s="26">
        <v>0.62</v>
      </c>
      <c r="M9" s="26">
        <v>58.8</v>
      </c>
      <c r="N9" s="3"/>
      <c r="O9" s="76" t="s">
        <v>122</v>
      </c>
      <c r="P9" s="4">
        <v>54.450261780104711</v>
      </c>
      <c r="Q9" s="4">
        <v>1.7151832460732981</v>
      </c>
      <c r="R9" s="4">
        <v>1.780523560209424</v>
      </c>
      <c r="S9" s="4">
        <v>2.602722513089005</v>
      </c>
      <c r="T9" s="4">
        <v>33.214659685863872</v>
      </c>
      <c r="U9" s="3"/>
      <c r="V9" s="76" t="s">
        <v>76</v>
      </c>
      <c r="W9" s="4">
        <v>21.25</v>
      </c>
      <c r="X9" s="4">
        <v>0.52500000000000002</v>
      </c>
      <c r="Y9" s="4">
        <v>7.35</v>
      </c>
      <c r="Z9" s="4">
        <v>0.63</v>
      </c>
      <c r="AA9" s="4">
        <v>70.77</v>
      </c>
      <c r="AB9" s="3"/>
      <c r="AC9" s="5" t="s">
        <v>50</v>
      </c>
      <c r="AD9" s="4">
        <v>20</v>
      </c>
      <c r="AE9" s="4">
        <v>5.2000000000000005E-2</v>
      </c>
      <c r="AF9" s="4">
        <v>3.4000000000000002E-2</v>
      </c>
      <c r="AG9" s="4">
        <v>2.762</v>
      </c>
      <c r="AH9" s="4">
        <v>10.4</v>
      </c>
      <c r="AI9" s="3"/>
    </row>
    <row r="10" spans="1:35" ht="15.6" x14ac:dyDescent="0.3">
      <c r="A10" s="77" t="s">
        <v>122</v>
      </c>
      <c r="B10" s="4">
        <v>21.25</v>
      </c>
      <c r="C10" s="4">
        <v>0.66937500000000005</v>
      </c>
      <c r="D10" s="4">
        <v>0.69487500000000002</v>
      </c>
      <c r="E10" s="4">
        <v>1.0157499999999999</v>
      </c>
      <c r="F10" s="4">
        <v>12.9625</v>
      </c>
      <c r="H10" s="28" t="s">
        <v>102</v>
      </c>
      <c r="I10" s="27">
        <v>10</v>
      </c>
      <c r="J10" s="26">
        <v>0.36</v>
      </c>
      <c r="K10" s="26">
        <v>0.05</v>
      </c>
      <c r="L10" s="26">
        <v>5.3</v>
      </c>
      <c r="M10" s="26">
        <v>23</v>
      </c>
      <c r="N10" s="3"/>
      <c r="O10" s="5" t="s">
        <v>62</v>
      </c>
      <c r="P10" s="4">
        <v>0.45375218150087254</v>
      </c>
      <c r="Q10" s="4">
        <v>0</v>
      </c>
      <c r="R10" s="4">
        <v>0</v>
      </c>
      <c r="S10" s="4">
        <v>0</v>
      </c>
      <c r="T10" s="4">
        <v>0</v>
      </c>
      <c r="U10" s="3"/>
      <c r="V10" s="76" t="s">
        <v>122</v>
      </c>
      <c r="W10" s="4">
        <v>126.75</v>
      </c>
      <c r="X10" s="4">
        <v>4.1827499999999995</v>
      </c>
      <c r="Y10" s="4">
        <v>2.5096500000000002</v>
      </c>
      <c r="Z10" s="4">
        <v>6.0839999999999996</v>
      </c>
      <c r="AA10" s="4">
        <v>63.375</v>
      </c>
      <c r="AB10" s="3"/>
      <c r="AC10" s="5" t="s">
        <v>27</v>
      </c>
      <c r="AD10" s="4">
        <v>20</v>
      </c>
      <c r="AE10" s="4">
        <v>0.218</v>
      </c>
      <c r="AF10" s="4">
        <v>6.6000000000000003E-2</v>
      </c>
      <c r="AG10" s="4">
        <v>4.5680000000000005</v>
      </c>
      <c r="AH10" s="4">
        <v>17.8</v>
      </c>
      <c r="AI10" s="3"/>
    </row>
    <row r="11" spans="1:35" ht="15.6" x14ac:dyDescent="0.3">
      <c r="A11" s="5" t="s">
        <v>26</v>
      </c>
      <c r="B11" s="4">
        <v>4.5</v>
      </c>
      <c r="C11" s="4">
        <v>0</v>
      </c>
      <c r="D11" s="4">
        <v>0</v>
      </c>
      <c r="E11" s="4">
        <v>10.478999999999999</v>
      </c>
      <c r="F11" s="4">
        <v>41.915999999999997</v>
      </c>
      <c r="H11" s="28" t="s">
        <v>99</v>
      </c>
      <c r="I11" s="27">
        <v>10</v>
      </c>
      <c r="J11" s="26">
        <v>0.307</v>
      </c>
      <c r="K11" s="26">
        <v>4.6000000000000006E-2</v>
      </c>
      <c r="L11" s="26">
        <v>7.918000000000001</v>
      </c>
      <c r="M11" s="26">
        <v>29.9</v>
      </c>
      <c r="N11" s="3"/>
      <c r="O11" s="5" t="s">
        <v>72</v>
      </c>
      <c r="P11" s="4">
        <v>17.015706806282722</v>
      </c>
      <c r="Q11" s="4">
        <v>0.20589005235602093</v>
      </c>
      <c r="R11" s="4">
        <v>5.4450261780104717E-2</v>
      </c>
      <c r="S11" s="4">
        <v>0.52918848167539267</v>
      </c>
      <c r="T11" s="4">
        <v>2.8926701570680629</v>
      </c>
      <c r="U11" s="3"/>
      <c r="V11" s="5" t="s">
        <v>26</v>
      </c>
      <c r="W11" s="4">
        <v>4.5</v>
      </c>
      <c r="X11" s="4">
        <v>0</v>
      </c>
      <c r="Y11" s="4">
        <v>0</v>
      </c>
      <c r="Z11" s="4">
        <v>10.478999999999999</v>
      </c>
      <c r="AA11" s="4">
        <v>41.915999999999997</v>
      </c>
      <c r="AB11" s="3"/>
      <c r="AC11" s="5" t="s">
        <v>167</v>
      </c>
      <c r="AD11" s="4">
        <v>20</v>
      </c>
      <c r="AE11" s="4">
        <v>0.16800000000000001</v>
      </c>
      <c r="AF11" s="4">
        <v>3.7999999999999999E-2</v>
      </c>
      <c r="AG11" s="4">
        <v>1.6319999999999999</v>
      </c>
      <c r="AH11" s="4">
        <v>6.8</v>
      </c>
      <c r="AI11" s="3"/>
    </row>
    <row r="12" spans="1:35" ht="15.6" x14ac:dyDescent="0.3">
      <c r="A12" s="5" t="s">
        <v>25</v>
      </c>
      <c r="B12" s="4">
        <v>105.5</v>
      </c>
      <c r="C12" s="4">
        <v>0</v>
      </c>
      <c r="D12" s="4">
        <v>0</v>
      </c>
      <c r="E12" s="4">
        <v>0</v>
      </c>
      <c r="F12" s="4">
        <v>0</v>
      </c>
      <c r="H12" s="28" t="s">
        <v>101</v>
      </c>
      <c r="I12" s="27">
        <v>10</v>
      </c>
      <c r="J12" s="26">
        <v>0.23</v>
      </c>
      <c r="K12" s="26">
        <v>0</v>
      </c>
      <c r="L12" s="26">
        <v>6.56</v>
      </c>
      <c r="M12" s="26">
        <v>27.1</v>
      </c>
      <c r="N12" s="3"/>
      <c r="O12" s="5" t="s">
        <v>100</v>
      </c>
      <c r="P12" s="5">
        <v>50</v>
      </c>
      <c r="Q12" s="4">
        <v>0.65</v>
      </c>
      <c r="R12" s="4">
        <v>0.05</v>
      </c>
      <c r="S12" s="4">
        <v>3.6</v>
      </c>
      <c r="T12" s="4">
        <v>19.850000000000001</v>
      </c>
      <c r="U12" s="3"/>
      <c r="V12" s="76" t="s">
        <v>31</v>
      </c>
      <c r="W12" s="4">
        <v>5</v>
      </c>
      <c r="X12" s="4">
        <v>3.4999999999999996E-2</v>
      </c>
      <c r="Y12" s="4">
        <v>3.9000000000000004</v>
      </c>
      <c r="Z12" s="4">
        <v>0.05</v>
      </c>
      <c r="AA12" s="4">
        <v>35.44</v>
      </c>
      <c r="AB12" s="3"/>
      <c r="AC12" s="77" t="s">
        <v>166</v>
      </c>
      <c r="AD12" s="4">
        <v>200</v>
      </c>
      <c r="AE12" s="4">
        <v>7</v>
      </c>
      <c r="AF12" s="4">
        <v>3.6</v>
      </c>
      <c r="AG12" s="4">
        <v>23.8</v>
      </c>
      <c r="AH12" s="4">
        <v>140</v>
      </c>
      <c r="AI12" s="3"/>
    </row>
    <row r="13" spans="1:35" x14ac:dyDescent="0.3">
      <c r="A13" s="77" t="s">
        <v>31</v>
      </c>
      <c r="B13" s="4">
        <v>5</v>
      </c>
      <c r="C13" s="4">
        <v>0.05</v>
      </c>
      <c r="D13" s="4">
        <v>4.1500000000000004</v>
      </c>
      <c r="E13" s="4">
        <v>0</v>
      </c>
      <c r="F13" s="4">
        <v>37</v>
      </c>
      <c r="H13" s="7" t="s">
        <v>24</v>
      </c>
      <c r="I13" s="6">
        <f>SUM(I8:I12)</f>
        <v>110</v>
      </c>
      <c r="J13" s="6">
        <f>SUM(J8:J12)</f>
        <v>11.397</v>
      </c>
      <c r="K13" s="6">
        <f>SUM(K8:K12)</f>
        <v>11.496</v>
      </c>
      <c r="L13" s="6">
        <f>SUM(L8:L12)</f>
        <v>21.597999999999999</v>
      </c>
      <c r="M13" s="6">
        <f>SUM(M8:M12)</f>
        <v>232.28</v>
      </c>
      <c r="N13" s="3"/>
      <c r="O13" s="7" t="s">
        <v>24</v>
      </c>
      <c r="P13" s="6">
        <f>SUM(P8:P12)</f>
        <v>179.77312390924956</v>
      </c>
      <c r="Q13" s="6">
        <f>SUM(Q8:Q12)</f>
        <v>9.8432460732984275</v>
      </c>
      <c r="R13" s="6">
        <f>SUM(R8:R12)</f>
        <v>7.6356020942408369</v>
      </c>
      <c r="S13" s="6">
        <f>SUM(S8:S12)</f>
        <v>7.183167539267016</v>
      </c>
      <c r="T13" s="6">
        <f>SUM(T8:T12)</f>
        <v>138.68769633507853</v>
      </c>
      <c r="U13" s="3"/>
      <c r="V13" s="5" t="s">
        <v>99</v>
      </c>
      <c r="W13" s="4">
        <v>10</v>
      </c>
      <c r="X13" s="4">
        <v>2.5118</v>
      </c>
      <c r="Y13" s="4">
        <v>0.22039999999999998</v>
      </c>
      <c r="Z13" s="4">
        <v>30.1492</v>
      </c>
      <c r="AA13" s="4">
        <v>136.80000000000001</v>
      </c>
      <c r="AB13" s="3"/>
      <c r="AC13" s="7" t="s">
        <v>98</v>
      </c>
      <c r="AD13" s="6">
        <f>SUM(AD8:AD12)</f>
        <v>335</v>
      </c>
      <c r="AE13" s="6">
        <f>SUM(AE8:AE12)</f>
        <v>13.588000000000001</v>
      </c>
      <c r="AF13" s="6">
        <f>SUM(AF8:AF12)</f>
        <v>4.6379999999999999</v>
      </c>
      <c r="AG13" s="6">
        <f>SUM(AG8:AG12)</f>
        <v>97.262000000000015</v>
      </c>
      <c r="AH13" s="6">
        <f>SUM(AH8:AH12)</f>
        <v>463.00000000000006</v>
      </c>
      <c r="AI13" s="3"/>
    </row>
    <row r="14" spans="1:35" x14ac:dyDescent="0.3">
      <c r="A14" s="5" t="s">
        <v>34</v>
      </c>
      <c r="B14" s="4">
        <v>10</v>
      </c>
      <c r="C14" s="4">
        <v>0.1</v>
      </c>
      <c r="D14" s="4">
        <v>0.02</v>
      </c>
      <c r="E14" s="4">
        <v>0.73</v>
      </c>
      <c r="F14" s="4">
        <v>3.5</v>
      </c>
      <c r="H14" s="25"/>
      <c r="I14" s="24"/>
      <c r="J14" s="24"/>
      <c r="K14" s="24"/>
      <c r="L14" s="24"/>
      <c r="M14" s="24"/>
      <c r="N14" s="3"/>
      <c r="O14" s="25"/>
      <c r="P14" s="25"/>
      <c r="Q14" s="25"/>
      <c r="R14" s="25"/>
      <c r="S14" s="25"/>
      <c r="T14" s="25"/>
      <c r="U14" s="3"/>
      <c r="V14" s="7" t="s">
        <v>24</v>
      </c>
      <c r="W14" s="6">
        <v>195</v>
      </c>
      <c r="X14" s="6">
        <f>SUM(X8:X13)</f>
        <v>8.6756999999999991</v>
      </c>
      <c r="Y14" s="6">
        <f>SUM(Y8:Y13)</f>
        <v>14.104749999999999</v>
      </c>
      <c r="Z14" s="6">
        <f>SUM(Z8:Z13)</f>
        <v>64.450299999999999</v>
      </c>
      <c r="AA14" s="6">
        <f>SUM(AA8:AA13)</f>
        <v>425.70100000000002</v>
      </c>
      <c r="AB14" s="3"/>
      <c r="AC14" s="25"/>
      <c r="AD14" s="24"/>
      <c r="AE14" s="24"/>
      <c r="AF14" s="24"/>
      <c r="AG14" s="24"/>
      <c r="AH14" s="24"/>
      <c r="AI14" s="3"/>
    </row>
    <row r="15" spans="1:35" x14ac:dyDescent="0.3">
      <c r="A15" s="5" t="s">
        <v>26</v>
      </c>
      <c r="B15" s="4">
        <v>5</v>
      </c>
      <c r="C15" s="4">
        <v>0</v>
      </c>
      <c r="D15" s="4">
        <v>0</v>
      </c>
      <c r="E15" s="4">
        <v>4.99</v>
      </c>
      <c r="F15" s="4">
        <v>19.96</v>
      </c>
      <c r="H15" s="5" t="s">
        <v>54</v>
      </c>
      <c r="I15" s="5" t="s">
        <v>59</v>
      </c>
      <c r="J15" s="5" t="s">
        <v>22</v>
      </c>
      <c r="K15" s="5" t="s">
        <v>21</v>
      </c>
      <c r="L15" s="5" t="s">
        <v>20</v>
      </c>
      <c r="M15" s="5" t="s">
        <v>13</v>
      </c>
      <c r="N15" s="3"/>
      <c r="O15" s="5" t="s">
        <v>54</v>
      </c>
      <c r="P15" s="5" t="s">
        <v>59</v>
      </c>
      <c r="Q15" s="5" t="s">
        <v>22</v>
      </c>
      <c r="R15" s="5" t="s">
        <v>21</v>
      </c>
      <c r="S15" s="5" t="s">
        <v>20</v>
      </c>
      <c r="T15" s="5" t="s">
        <v>13</v>
      </c>
      <c r="U15" s="3"/>
      <c r="W15" s="39"/>
      <c r="X15" s="39"/>
      <c r="Y15" s="39"/>
      <c r="Z15" s="39"/>
      <c r="AA15" s="39"/>
      <c r="AB15" s="39"/>
      <c r="AC15" s="17" t="s">
        <v>179</v>
      </c>
      <c r="AD15" s="89"/>
      <c r="AE15" s="89"/>
      <c r="AF15" s="89"/>
      <c r="AG15" s="89"/>
      <c r="AH15" s="89"/>
      <c r="AI15" s="3"/>
    </row>
    <row r="16" spans="1:35" ht="15.6" x14ac:dyDescent="0.3">
      <c r="A16" s="7" t="s">
        <v>98</v>
      </c>
      <c r="B16" s="6">
        <f>SUM(B8:B15)</f>
        <v>194</v>
      </c>
      <c r="C16" s="6">
        <f>SUM(C8:C15)</f>
        <v>5.5976749999999997</v>
      </c>
      <c r="D16" s="6">
        <f>SUM(D8:D15)</f>
        <v>21.257875000000002</v>
      </c>
      <c r="E16" s="6">
        <f>SUM(E8:E15)</f>
        <v>33.06915</v>
      </c>
      <c r="F16" s="6">
        <f>SUM(F8:F15)</f>
        <v>344.14349999999996</v>
      </c>
      <c r="H16" s="80" t="s">
        <v>97</v>
      </c>
      <c r="I16" s="27">
        <v>21.917808219178081</v>
      </c>
      <c r="J16" s="26">
        <v>3.0027397260273965</v>
      </c>
      <c r="K16" s="26">
        <v>0.40986301369863015</v>
      </c>
      <c r="L16" s="26">
        <v>15.905753424657533</v>
      </c>
      <c r="M16" s="26">
        <v>74.301369863013704</v>
      </c>
      <c r="N16" s="89"/>
      <c r="O16" s="76" t="s">
        <v>48</v>
      </c>
      <c r="P16" s="4">
        <v>18.54043392504931</v>
      </c>
      <c r="Q16" s="4">
        <v>1.9652859960552269</v>
      </c>
      <c r="R16" s="4">
        <v>0.24102564102564106</v>
      </c>
      <c r="S16" s="4">
        <v>12.533333333333331</v>
      </c>
      <c r="T16" s="4">
        <v>60.163708086785014</v>
      </c>
      <c r="U16" s="3"/>
      <c r="V16" s="39" t="s">
        <v>116</v>
      </c>
      <c r="W16" s="39"/>
      <c r="X16" s="39"/>
      <c r="Y16" s="39"/>
      <c r="Z16" s="39"/>
      <c r="AA16" s="39"/>
      <c r="AB16" s="39"/>
      <c r="AC16" s="89"/>
      <c r="AD16" s="89"/>
      <c r="AE16" s="89"/>
      <c r="AF16" s="89"/>
      <c r="AG16" s="89"/>
      <c r="AH16" s="89"/>
      <c r="AI16" s="88"/>
    </row>
    <row r="17" spans="1:35" ht="15.75" customHeight="1" x14ac:dyDescent="0.3">
      <c r="H17" s="28" t="s">
        <v>30</v>
      </c>
      <c r="I17" s="27">
        <v>0.18264840182648401</v>
      </c>
      <c r="J17" s="26">
        <v>0</v>
      </c>
      <c r="K17" s="26">
        <v>0</v>
      </c>
      <c r="L17" s="26">
        <v>0</v>
      </c>
      <c r="M17" s="26">
        <v>0</v>
      </c>
      <c r="N17" s="89"/>
      <c r="O17" s="5" t="s">
        <v>94</v>
      </c>
      <c r="P17" s="4">
        <v>11.045364891518737</v>
      </c>
      <c r="Q17" s="4">
        <v>0</v>
      </c>
      <c r="R17" s="4">
        <v>0</v>
      </c>
      <c r="S17" s="4">
        <v>0</v>
      </c>
      <c r="T17" s="4">
        <v>0</v>
      </c>
      <c r="U17" s="3"/>
      <c r="V17" s="3"/>
      <c r="W17" s="3"/>
      <c r="X17" s="3"/>
      <c r="Y17" s="3"/>
      <c r="Z17" s="3"/>
      <c r="AA17" s="3"/>
      <c r="AB17" s="3"/>
      <c r="AC17" s="5" t="s">
        <v>54</v>
      </c>
      <c r="AD17" s="5" t="s">
        <v>59</v>
      </c>
      <c r="AE17" s="5" t="s">
        <v>111</v>
      </c>
      <c r="AF17" s="5" t="s">
        <v>21</v>
      </c>
      <c r="AG17" s="5" t="s">
        <v>20</v>
      </c>
      <c r="AH17" s="5" t="s">
        <v>110</v>
      </c>
      <c r="AI17" s="88"/>
    </row>
    <row r="18" spans="1:35" ht="15.6" x14ac:dyDescent="0.3">
      <c r="A18" s="22" t="s">
        <v>149</v>
      </c>
      <c r="B18" s="88"/>
      <c r="C18" s="88"/>
      <c r="D18" s="88"/>
      <c r="E18" s="88"/>
      <c r="F18" s="88"/>
      <c r="H18" s="28" t="s">
        <v>26</v>
      </c>
      <c r="I18" s="27">
        <v>1.4611872146118721</v>
      </c>
      <c r="J18" s="26">
        <v>0</v>
      </c>
      <c r="K18" s="26">
        <v>0</v>
      </c>
      <c r="L18" s="26">
        <v>1.4582648401826483</v>
      </c>
      <c r="M18" s="26">
        <v>5.8330593607305934</v>
      </c>
      <c r="N18" s="3"/>
      <c r="O18" s="5" t="s">
        <v>38</v>
      </c>
      <c r="P18" s="4">
        <v>5.5226824457593686</v>
      </c>
      <c r="Q18" s="4">
        <v>0</v>
      </c>
      <c r="R18" s="4">
        <v>5.5226824457593686</v>
      </c>
      <c r="S18" s="4">
        <v>0</v>
      </c>
      <c r="T18" s="4">
        <v>48.820512820512818</v>
      </c>
      <c r="U18" s="3"/>
      <c r="V18" s="5" t="s">
        <v>54</v>
      </c>
      <c r="W18" s="5" t="s">
        <v>59</v>
      </c>
      <c r="X18" s="5" t="s">
        <v>22</v>
      </c>
      <c r="Y18" s="5" t="s">
        <v>21</v>
      </c>
      <c r="Z18" s="5" t="s">
        <v>20</v>
      </c>
      <c r="AA18" s="5" t="s">
        <v>13</v>
      </c>
      <c r="AB18" s="3"/>
      <c r="AC18" s="95" t="s">
        <v>67</v>
      </c>
      <c r="AD18" s="31">
        <v>31.424581005586596</v>
      </c>
      <c r="AE18" s="30">
        <v>0.40851955307262572</v>
      </c>
      <c r="AF18" s="29">
        <v>3.1424581005586594E-2</v>
      </c>
      <c r="AG18" s="29">
        <v>2.2625698324022352</v>
      </c>
      <c r="AH18" s="29">
        <v>12.47555865921788</v>
      </c>
      <c r="AI18" s="3"/>
    </row>
    <row r="19" spans="1:35" ht="15.6" x14ac:dyDescent="0.3">
      <c r="H19" s="28" t="s">
        <v>38</v>
      </c>
      <c r="I19" s="27">
        <v>1.4611872146118721</v>
      </c>
      <c r="J19" s="26">
        <v>0</v>
      </c>
      <c r="K19" s="26">
        <v>1.4611872146118721</v>
      </c>
      <c r="L19" s="26">
        <v>0</v>
      </c>
      <c r="M19" s="26">
        <v>12.916894977168948</v>
      </c>
      <c r="N19" s="3"/>
      <c r="O19" s="5" t="s">
        <v>30</v>
      </c>
      <c r="P19" s="4">
        <v>0.2</v>
      </c>
      <c r="Q19" s="4">
        <v>0</v>
      </c>
      <c r="R19" s="4">
        <v>0</v>
      </c>
      <c r="S19" s="4">
        <v>0</v>
      </c>
      <c r="T19" s="4">
        <v>0</v>
      </c>
      <c r="U19" s="3"/>
      <c r="V19" s="5" t="s">
        <v>67</v>
      </c>
      <c r="W19" s="4">
        <v>15.30143833520351</v>
      </c>
      <c r="X19" s="4">
        <v>0.19891869835764564</v>
      </c>
      <c r="Y19" s="4">
        <v>1.530143833520351E-2</v>
      </c>
      <c r="Z19" s="4">
        <v>1.1017035601346528</v>
      </c>
      <c r="AA19" s="4">
        <v>6.0746710190757929</v>
      </c>
      <c r="AB19" s="3"/>
      <c r="AC19" s="28" t="s">
        <v>96</v>
      </c>
      <c r="AD19" s="27">
        <v>36.312849162011176</v>
      </c>
      <c r="AE19" s="26">
        <v>0.73351955307262584</v>
      </c>
      <c r="AF19" s="26">
        <v>3.2681564245810056E-2</v>
      </c>
      <c r="AG19" s="26">
        <v>5.3743016759776552</v>
      </c>
      <c r="AH19" s="26">
        <v>25.491620111731848</v>
      </c>
      <c r="AI19" s="3"/>
    </row>
    <row r="20" spans="1:35" ht="16.5" customHeight="1" x14ac:dyDescent="0.3">
      <c r="A20" s="5" t="s">
        <v>54</v>
      </c>
      <c r="B20" s="5" t="s">
        <v>59</v>
      </c>
      <c r="C20" s="5" t="s">
        <v>22</v>
      </c>
      <c r="D20" s="5" t="s">
        <v>21</v>
      </c>
      <c r="E20" s="5" t="s">
        <v>20</v>
      </c>
      <c r="F20" s="5" t="s">
        <v>13</v>
      </c>
      <c r="H20" s="28" t="s">
        <v>25</v>
      </c>
      <c r="I20" s="27">
        <v>10.95890410958904</v>
      </c>
      <c r="J20" s="26">
        <v>0</v>
      </c>
      <c r="K20" s="26">
        <v>0</v>
      </c>
      <c r="L20" s="26">
        <v>0</v>
      </c>
      <c r="M20" s="26">
        <v>0</v>
      </c>
      <c r="N20" s="3"/>
      <c r="O20" s="5" t="s">
        <v>128</v>
      </c>
      <c r="P20" s="4">
        <v>0.47337278106508873</v>
      </c>
      <c r="Q20" s="4">
        <v>0</v>
      </c>
      <c r="R20" s="4">
        <v>0</v>
      </c>
      <c r="S20" s="4">
        <v>0</v>
      </c>
      <c r="T20" s="4">
        <v>0</v>
      </c>
      <c r="U20" s="3"/>
      <c r="V20" s="5" t="s">
        <v>72</v>
      </c>
      <c r="W20" s="4">
        <v>15.30143833520351</v>
      </c>
      <c r="X20" s="4">
        <v>0.18514740385596248</v>
      </c>
      <c r="Y20" s="4">
        <v>4.8964602672651243E-2</v>
      </c>
      <c r="Z20" s="4">
        <v>0.47587473222482918</v>
      </c>
      <c r="AA20" s="4">
        <v>2.6012445169845968</v>
      </c>
      <c r="AB20" s="3"/>
      <c r="AC20" s="28" t="s">
        <v>165</v>
      </c>
      <c r="AD20" s="27">
        <v>11.871508379888269</v>
      </c>
      <c r="AE20" s="26">
        <v>0.11752793296089385</v>
      </c>
      <c r="AF20" s="26">
        <v>3.5614525139664809E-2</v>
      </c>
      <c r="AG20" s="26">
        <v>0.71585195530726276</v>
      </c>
      <c r="AH20" s="26">
        <v>3.6801675977653643</v>
      </c>
      <c r="AI20" s="3"/>
    </row>
    <row r="21" spans="1:35" ht="15.6" x14ac:dyDescent="0.3">
      <c r="A21" s="9" t="s">
        <v>96</v>
      </c>
      <c r="B21" s="8">
        <v>19.5</v>
      </c>
      <c r="C21" s="8">
        <v>0.40399999999999997</v>
      </c>
      <c r="D21" s="8">
        <v>1.7999999999999999E-2</v>
      </c>
      <c r="E21" s="8">
        <v>2.96</v>
      </c>
      <c r="F21" s="8">
        <v>14.04</v>
      </c>
      <c r="H21" s="28" t="s">
        <v>45</v>
      </c>
      <c r="I21" s="27">
        <v>0.36529680365296802</v>
      </c>
      <c r="J21" s="26">
        <v>0</v>
      </c>
      <c r="K21" s="26">
        <v>0</v>
      </c>
      <c r="L21" s="26">
        <v>0</v>
      </c>
      <c r="M21" s="26">
        <v>0</v>
      </c>
      <c r="N21" s="3"/>
      <c r="O21" s="5" t="s">
        <v>26</v>
      </c>
      <c r="P21" s="4">
        <v>1.5779092702169626</v>
      </c>
      <c r="Q21" s="4">
        <v>0</v>
      </c>
      <c r="R21" s="4">
        <v>0</v>
      </c>
      <c r="S21" s="4">
        <v>1.5747534516765287</v>
      </c>
      <c r="T21" s="4">
        <v>6.2990138067061148</v>
      </c>
      <c r="U21" s="3"/>
      <c r="V21" s="5" t="s">
        <v>71</v>
      </c>
      <c r="W21" s="4">
        <v>15.30143833520351</v>
      </c>
      <c r="X21" s="4">
        <v>0.11935121901458737</v>
      </c>
      <c r="Y21" s="4">
        <v>1.9891869835764561E-2</v>
      </c>
      <c r="Z21" s="4">
        <v>0.61205753340814018</v>
      </c>
      <c r="AA21" s="4">
        <v>2.6012445169845955</v>
      </c>
      <c r="AB21" s="3"/>
      <c r="AC21" s="28" t="s">
        <v>72</v>
      </c>
      <c r="AD21" s="27">
        <v>23.743016759776538</v>
      </c>
      <c r="AE21" s="26">
        <v>0.2872905027932961</v>
      </c>
      <c r="AF21" s="26">
        <v>7.5977653631284919E-2</v>
      </c>
      <c r="AG21" s="26">
        <v>0.73840782122905024</v>
      </c>
      <c r="AH21" s="26">
        <v>4.0363128491620115</v>
      </c>
      <c r="AI21" s="3"/>
    </row>
    <row r="22" spans="1:35" ht="15.6" x14ac:dyDescent="0.3">
      <c r="A22" s="9" t="s">
        <v>67</v>
      </c>
      <c r="B22" s="8">
        <v>15</v>
      </c>
      <c r="C22" s="8">
        <v>0.19500000000000001</v>
      </c>
      <c r="D22" s="8">
        <v>1.4999999999999999E-2</v>
      </c>
      <c r="E22" s="8">
        <v>1.08</v>
      </c>
      <c r="F22" s="8">
        <v>5.9550000000000001</v>
      </c>
      <c r="H22" s="76" t="s">
        <v>83</v>
      </c>
      <c r="I22" s="4">
        <v>3.6529680365296802</v>
      </c>
      <c r="J22" s="4">
        <v>0.50045662100456612</v>
      </c>
      <c r="K22" s="4">
        <v>6.8310502283105021E-2</v>
      </c>
      <c r="L22" s="4">
        <v>2.6509589041095882</v>
      </c>
      <c r="M22" s="4">
        <v>12.383561643835614</v>
      </c>
      <c r="N22" s="3"/>
      <c r="O22" s="5" t="s">
        <v>79</v>
      </c>
      <c r="P22" s="4">
        <v>1.5779092702169626</v>
      </c>
      <c r="Q22" s="4">
        <v>0.10256410256410257</v>
      </c>
      <c r="R22" s="4">
        <v>0</v>
      </c>
      <c r="S22" s="4">
        <v>8.2051282051282065E-2</v>
      </c>
      <c r="T22" s="4">
        <v>0.73846153846153839</v>
      </c>
      <c r="U22" s="3"/>
      <c r="V22" s="5" t="s">
        <v>95</v>
      </c>
      <c r="W22" s="4">
        <v>1.7341630113230644</v>
      </c>
      <c r="X22" s="4">
        <v>1.7168213812098338E-2</v>
      </c>
      <c r="Y22" s="4">
        <v>4.1619912271753544E-3</v>
      </c>
      <c r="Z22" s="4">
        <v>0.10457002958278076</v>
      </c>
      <c r="AA22" s="4">
        <v>0.53759053351014985</v>
      </c>
      <c r="AB22" s="3"/>
      <c r="AC22" s="28" t="s">
        <v>38</v>
      </c>
      <c r="AD22" s="27">
        <v>4.1899441340782122</v>
      </c>
      <c r="AE22" s="26">
        <v>0</v>
      </c>
      <c r="AF22" s="26">
        <v>4.1899441340782122</v>
      </c>
      <c r="AG22" s="26">
        <v>0</v>
      </c>
      <c r="AH22" s="26">
        <v>37.039106145251395</v>
      </c>
      <c r="AI22" s="3"/>
    </row>
    <row r="23" spans="1:35" ht="15.6" x14ac:dyDescent="0.3">
      <c r="A23" s="9" t="s">
        <v>118</v>
      </c>
      <c r="B23" s="8">
        <v>15</v>
      </c>
      <c r="C23" s="8">
        <v>0.18</v>
      </c>
      <c r="D23" s="8">
        <v>0.03</v>
      </c>
      <c r="E23" s="8">
        <v>1.08</v>
      </c>
      <c r="F23" s="8">
        <v>5.2050000000000001</v>
      </c>
      <c r="H23" s="5" t="s">
        <v>34</v>
      </c>
      <c r="I23" s="4">
        <v>13.333333333333334</v>
      </c>
      <c r="J23" s="4">
        <v>0.13333333333333336</v>
      </c>
      <c r="K23" s="4">
        <v>2.6666666666666672E-2</v>
      </c>
      <c r="L23" s="4">
        <v>0.97333333333333349</v>
      </c>
      <c r="M23" s="4">
        <v>4.6666666666666679</v>
      </c>
      <c r="N23" s="3"/>
      <c r="O23" s="5" t="s">
        <v>127</v>
      </c>
      <c r="P23" s="4">
        <v>0.78895463510848129</v>
      </c>
      <c r="Q23" s="4">
        <v>0</v>
      </c>
      <c r="R23" s="4">
        <v>0</v>
      </c>
      <c r="S23" s="4">
        <v>0</v>
      </c>
      <c r="T23" s="4">
        <v>0</v>
      </c>
      <c r="U23" s="3"/>
      <c r="V23" s="76" t="s">
        <v>77</v>
      </c>
      <c r="W23" s="4">
        <v>45.904315005610528</v>
      </c>
      <c r="X23" s="4">
        <v>5.9859226767316125</v>
      </c>
      <c r="Y23" s="4">
        <v>0.69315515658471905</v>
      </c>
      <c r="Z23" s="4">
        <v>34.276752014689393</v>
      </c>
      <c r="AA23" s="4">
        <v>170.30500867081514</v>
      </c>
      <c r="AB23" s="3"/>
      <c r="AC23" s="80" t="s">
        <v>76</v>
      </c>
      <c r="AD23" s="27">
        <v>13.966480446927374</v>
      </c>
      <c r="AE23" s="26">
        <v>0.34916201117318435</v>
      </c>
      <c r="AF23" s="26">
        <v>4.8882681564245809</v>
      </c>
      <c r="AG23" s="26">
        <v>0.41899441340782118</v>
      </c>
      <c r="AH23" s="26">
        <v>47.067039106145252</v>
      </c>
      <c r="AI23" s="3"/>
    </row>
    <row r="24" spans="1:35" ht="15.6" x14ac:dyDescent="0.3">
      <c r="A24" s="9" t="s">
        <v>68</v>
      </c>
      <c r="B24" s="8">
        <v>6.5</v>
      </c>
      <c r="C24" s="8">
        <v>9.0999999999999998E-2</v>
      </c>
      <c r="D24" s="8">
        <v>0</v>
      </c>
      <c r="E24" s="8">
        <v>0.59150000000000003</v>
      </c>
      <c r="F24" s="8">
        <v>2.7949999999999999</v>
      </c>
      <c r="H24" s="5" t="s">
        <v>26</v>
      </c>
      <c r="I24" s="10">
        <v>6.666666666666667</v>
      </c>
      <c r="J24" s="4">
        <v>0</v>
      </c>
      <c r="K24" s="4">
        <v>0</v>
      </c>
      <c r="L24" s="4">
        <v>6.6533333333333342</v>
      </c>
      <c r="M24" s="4">
        <v>26.613333333333337</v>
      </c>
      <c r="N24" s="3"/>
      <c r="O24" s="7" t="s">
        <v>24</v>
      </c>
      <c r="P24" s="6">
        <f>SUM(P16:P23)</f>
        <v>39.726627218934915</v>
      </c>
      <c r="Q24" s="6">
        <f>SUM(Q16:Q23)</f>
        <v>2.0678500986193296</v>
      </c>
      <c r="R24" s="6">
        <f>SUM(R16:R23)</f>
        <v>5.7637080867850097</v>
      </c>
      <c r="S24" s="6">
        <f>SUM(S16:S23)</f>
        <v>14.190138067061142</v>
      </c>
      <c r="T24" s="6">
        <f>SUM(T16:T23)</f>
        <v>116.02169625246549</v>
      </c>
      <c r="U24" s="3"/>
      <c r="V24" s="5" t="s">
        <v>30</v>
      </c>
      <c r="W24" s="4">
        <v>0.18361726002244211</v>
      </c>
      <c r="X24" s="4">
        <v>0</v>
      </c>
      <c r="Y24" s="4">
        <v>0</v>
      </c>
      <c r="Z24" s="4">
        <v>0</v>
      </c>
      <c r="AA24" s="4">
        <v>0</v>
      </c>
      <c r="AB24" s="3"/>
      <c r="AC24" s="80" t="s">
        <v>164</v>
      </c>
      <c r="AD24" s="27">
        <v>6.983240223463687</v>
      </c>
      <c r="AE24" s="26">
        <v>0.91480446927374293</v>
      </c>
      <c r="AF24" s="26">
        <v>1.8854748603351954</v>
      </c>
      <c r="AG24" s="26">
        <v>7.6815642458100547E-2</v>
      </c>
      <c r="AH24" s="26">
        <v>21.159217877094971</v>
      </c>
      <c r="AI24" s="3"/>
    </row>
    <row r="25" spans="1:35" ht="15.6" x14ac:dyDescent="0.3">
      <c r="A25" s="9" t="s">
        <v>79</v>
      </c>
      <c r="B25" s="8">
        <v>1.5</v>
      </c>
      <c r="C25" s="8">
        <v>9.7500000000000003E-2</v>
      </c>
      <c r="D25" s="8">
        <v>0</v>
      </c>
      <c r="E25" s="8">
        <v>7.8000000000000014E-2</v>
      </c>
      <c r="F25" s="8">
        <v>0.70199999999999985</v>
      </c>
      <c r="H25" s="7" t="s">
        <v>24</v>
      </c>
      <c r="I25" s="6">
        <f>SUM(I16:I24)</f>
        <v>59.999999999999993</v>
      </c>
      <c r="J25" s="6">
        <f>SUM(J16:J24)</f>
        <v>3.636529680365296</v>
      </c>
      <c r="K25" s="6">
        <f>SUM(K16:K24)</f>
        <v>1.9660273972602738</v>
      </c>
      <c r="L25" s="6">
        <f>SUM(L16:L24)</f>
        <v>27.641643835616435</v>
      </c>
      <c r="M25" s="6">
        <f>SUM(M16:M24)</f>
        <v>136.71488584474886</v>
      </c>
      <c r="N25" s="3"/>
      <c r="O25" s="25"/>
      <c r="P25" s="24"/>
      <c r="Q25" s="6">
        <f>Q24+Q13</f>
        <v>11.911096171917757</v>
      </c>
      <c r="R25" s="6">
        <f>R24+R13</f>
        <v>13.399310181025847</v>
      </c>
      <c r="S25" s="6">
        <f>S24+S13</f>
        <v>21.373305606328159</v>
      </c>
      <c r="T25" s="6">
        <f>T24+T13</f>
        <v>254.70939258754402</v>
      </c>
      <c r="U25" s="3"/>
      <c r="V25" s="5" t="s">
        <v>62</v>
      </c>
      <c r="W25" s="4">
        <v>0.18361726002244211</v>
      </c>
      <c r="X25" s="4">
        <v>0</v>
      </c>
      <c r="Y25" s="4">
        <v>0</v>
      </c>
      <c r="Z25" s="4">
        <v>0</v>
      </c>
      <c r="AA25" s="4">
        <v>0</v>
      </c>
      <c r="AB25" s="3"/>
      <c r="AC25" s="28" t="s">
        <v>25</v>
      </c>
      <c r="AD25" s="27">
        <v>69.832402234636874</v>
      </c>
      <c r="AE25" s="26">
        <v>0</v>
      </c>
      <c r="AF25" s="26">
        <v>0</v>
      </c>
      <c r="AG25" s="26">
        <v>0</v>
      </c>
      <c r="AH25" s="26">
        <v>0</v>
      </c>
      <c r="AI25" s="3"/>
    </row>
    <row r="26" spans="1:35" ht="15.6" x14ac:dyDescent="0.3">
      <c r="A26" s="9" t="s">
        <v>117</v>
      </c>
      <c r="B26" s="8">
        <v>3.5</v>
      </c>
      <c r="C26" s="8">
        <v>7.7000000000000013E-2</v>
      </c>
      <c r="D26" s="8">
        <v>1.0500000000000001E-2</v>
      </c>
      <c r="E26" s="8">
        <v>0.11200000000000002</v>
      </c>
      <c r="F26" s="8">
        <v>0.87149999999999994</v>
      </c>
      <c r="H26" s="25"/>
      <c r="I26" s="24"/>
      <c r="J26" s="6">
        <f>J25+J13</f>
        <v>15.033529680365296</v>
      </c>
      <c r="K26" s="6">
        <f>K25+K13</f>
        <v>13.462027397260274</v>
      </c>
      <c r="L26" s="6">
        <f>L25+L13</f>
        <v>49.239643835616434</v>
      </c>
      <c r="M26" s="6">
        <f>M25+M13</f>
        <v>368.99488584474886</v>
      </c>
      <c r="N26" s="3"/>
      <c r="O26" s="25"/>
      <c r="P26" s="24"/>
      <c r="Q26" s="24"/>
      <c r="R26" s="24"/>
      <c r="S26" s="24"/>
      <c r="T26" s="24"/>
      <c r="U26" s="3"/>
      <c r="V26" s="5" t="s">
        <v>94</v>
      </c>
      <c r="W26" s="4">
        <v>106.08997245741099</v>
      </c>
      <c r="X26" s="4">
        <v>0</v>
      </c>
      <c r="Y26" s="4">
        <v>0</v>
      </c>
      <c r="Z26" s="4">
        <v>0</v>
      </c>
      <c r="AA26" s="4">
        <v>0</v>
      </c>
      <c r="AB26" s="3"/>
      <c r="AC26" s="28" t="s">
        <v>30</v>
      </c>
      <c r="AD26" s="27">
        <v>0.83798882681564257</v>
      </c>
      <c r="AE26" s="26">
        <v>0</v>
      </c>
      <c r="AF26" s="26">
        <v>0</v>
      </c>
      <c r="AG26" s="26">
        <v>0</v>
      </c>
      <c r="AH26" s="26">
        <v>0</v>
      </c>
      <c r="AI26" s="3"/>
    </row>
    <row r="27" spans="1:35" ht="15.6" x14ac:dyDescent="0.3">
      <c r="A27" s="9" t="s">
        <v>139</v>
      </c>
      <c r="B27" s="8">
        <v>40</v>
      </c>
      <c r="C27" s="8">
        <v>9.1999999999999993</v>
      </c>
      <c r="D27" s="8">
        <v>0.64</v>
      </c>
      <c r="E27" s="8">
        <v>20.32</v>
      </c>
      <c r="F27" s="8">
        <v>123.84</v>
      </c>
      <c r="H27" s="25"/>
      <c r="I27" s="24"/>
      <c r="J27" s="24"/>
      <c r="K27" s="24"/>
      <c r="L27" s="24"/>
      <c r="M27" s="24"/>
      <c r="N27" s="3"/>
      <c r="O27" s="22" t="s">
        <v>109</v>
      </c>
      <c r="P27" s="88"/>
      <c r="Q27" s="88"/>
      <c r="R27" s="88"/>
      <c r="S27" s="88"/>
      <c r="T27" s="88"/>
      <c r="U27" s="3"/>
      <c r="V27" s="76" t="s">
        <v>70</v>
      </c>
      <c r="W27" s="4">
        <v>13</v>
      </c>
      <c r="X27" s="4">
        <v>0.33800000000000002</v>
      </c>
      <c r="Y27" s="4">
        <v>3.25</v>
      </c>
      <c r="Z27" s="4">
        <v>0.35100000000000003</v>
      </c>
      <c r="AA27" s="4">
        <v>32.006</v>
      </c>
      <c r="AB27" s="3"/>
      <c r="AC27" s="28" t="s">
        <v>62</v>
      </c>
      <c r="AD27" s="27">
        <v>0.83798882681564257</v>
      </c>
      <c r="AE27" s="26">
        <v>0</v>
      </c>
      <c r="AF27" s="26">
        <v>0</v>
      </c>
      <c r="AG27" s="26">
        <v>0</v>
      </c>
      <c r="AH27" s="26">
        <v>0</v>
      </c>
      <c r="AI27" s="3"/>
    </row>
    <row r="28" spans="1:35" x14ac:dyDescent="0.3">
      <c r="A28" s="9" t="s">
        <v>65</v>
      </c>
      <c r="B28" s="8">
        <v>2</v>
      </c>
      <c r="C28" s="8">
        <v>0</v>
      </c>
      <c r="D28" s="8">
        <v>2</v>
      </c>
      <c r="E28" s="8">
        <v>0</v>
      </c>
      <c r="F28" s="8">
        <v>17.68</v>
      </c>
      <c r="H28" s="16" t="s">
        <v>148</v>
      </c>
      <c r="I28" s="89"/>
      <c r="J28" s="89"/>
      <c r="K28" s="89"/>
      <c r="L28" s="89"/>
      <c r="M28" s="89"/>
      <c r="N28" s="3"/>
      <c r="O28" s="3" t="s">
        <v>115</v>
      </c>
      <c r="P28" s="3"/>
      <c r="Q28" s="3"/>
      <c r="R28" s="3"/>
      <c r="S28" s="3"/>
      <c r="T28" s="3"/>
      <c r="U28" s="89"/>
      <c r="V28" s="7" t="s">
        <v>24</v>
      </c>
      <c r="W28" s="6">
        <f>SUM(W19:W27)</f>
        <v>213</v>
      </c>
      <c r="X28" s="6">
        <f>SUM(X19:X27)</f>
        <v>6.844508211771906</v>
      </c>
      <c r="Y28" s="6">
        <f>SUM(Y19:Y27)</f>
        <v>4.0314750586555137</v>
      </c>
      <c r="Z28" s="6">
        <f>SUM(Z19:Z27)</f>
        <v>36.921957870039797</v>
      </c>
      <c r="AA28" s="6">
        <f>SUM(AA19:AA27)</f>
        <v>214.12575925737028</v>
      </c>
      <c r="AB28" s="3"/>
      <c r="AC28" s="7" t="s">
        <v>24</v>
      </c>
      <c r="AD28" s="6">
        <f>SUM(AD18:AD27)</f>
        <v>200</v>
      </c>
      <c r="AE28" s="6">
        <f>SUM(AE18:AE27)</f>
        <v>2.8108240223463685</v>
      </c>
      <c r="AF28" s="6">
        <f>SUM(AF18:AF27)</f>
        <v>11.139385474860335</v>
      </c>
      <c r="AG28" s="6">
        <f>SUM(AG18:AG27)</f>
        <v>9.5869413407821256</v>
      </c>
      <c r="AH28" s="6">
        <f>SUM(AH18:AH27)</f>
        <v>150.94902234636871</v>
      </c>
    </row>
    <row r="29" spans="1:35" x14ac:dyDescent="0.3">
      <c r="A29" s="9" t="s">
        <v>30</v>
      </c>
      <c r="B29" s="8">
        <v>0.8</v>
      </c>
      <c r="C29" s="8">
        <v>0</v>
      </c>
      <c r="D29" s="8">
        <v>0</v>
      </c>
      <c r="E29" s="8">
        <v>0</v>
      </c>
      <c r="F29" s="8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89"/>
      <c r="V29" s="3"/>
      <c r="W29" s="3"/>
      <c r="X29" s="3"/>
      <c r="Y29" s="3"/>
      <c r="Z29" s="3"/>
      <c r="AA29" s="3"/>
      <c r="AB29" s="3"/>
    </row>
    <row r="30" spans="1:35" x14ac:dyDescent="0.3">
      <c r="A30" s="9" t="s">
        <v>37</v>
      </c>
      <c r="B30" s="8">
        <v>1</v>
      </c>
      <c r="C30" s="8">
        <v>3.7000000000000005E-2</v>
      </c>
      <c r="D30" s="8">
        <v>4.0000000000000001E-3</v>
      </c>
      <c r="E30" s="8">
        <v>0.08</v>
      </c>
      <c r="F30" s="8">
        <v>0.504</v>
      </c>
      <c r="G30" s="3"/>
      <c r="H30" s="5" t="s">
        <v>54</v>
      </c>
      <c r="I30" s="5" t="s">
        <v>59</v>
      </c>
      <c r="J30" s="5" t="s">
        <v>22</v>
      </c>
      <c r="K30" s="5" t="s">
        <v>21</v>
      </c>
      <c r="L30" s="5" t="s">
        <v>20</v>
      </c>
      <c r="M30" s="5" t="s">
        <v>13</v>
      </c>
      <c r="N30" s="3"/>
      <c r="O30" s="5" t="s">
        <v>54</v>
      </c>
      <c r="P30" s="5" t="s">
        <v>59</v>
      </c>
      <c r="Q30" s="5" t="s">
        <v>22</v>
      </c>
      <c r="R30" s="5" t="s">
        <v>21</v>
      </c>
      <c r="S30" s="5" t="s">
        <v>20</v>
      </c>
      <c r="T30" s="5" t="s">
        <v>13</v>
      </c>
      <c r="U30" s="3"/>
      <c r="V30" s="5" t="s">
        <v>54</v>
      </c>
      <c r="W30" s="5" t="s">
        <v>59</v>
      </c>
      <c r="X30" s="5" t="s">
        <v>22</v>
      </c>
      <c r="Y30" s="5" t="s">
        <v>21</v>
      </c>
      <c r="Z30" s="5" t="s">
        <v>20</v>
      </c>
      <c r="AA30" s="5" t="s">
        <v>13</v>
      </c>
      <c r="AB30" s="3"/>
      <c r="AC30" s="5" t="s">
        <v>54</v>
      </c>
      <c r="AD30" s="5" t="s">
        <v>59</v>
      </c>
      <c r="AE30" s="5" t="s">
        <v>22</v>
      </c>
      <c r="AF30" s="5" t="s">
        <v>21</v>
      </c>
      <c r="AG30" s="5" t="s">
        <v>20</v>
      </c>
      <c r="AH30" s="5" t="s">
        <v>13</v>
      </c>
    </row>
    <row r="31" spans="1:35" x14ac:dyDescent="0.3">
      <c r="A31" s="9" t="s">
        <v>94</v>
      </c>
      <c r="B31" s="8">
        <v>96</v>
      </c>
      <c r="C31" s="8">
        <v>0</v>
      </c>
      <c r="D31" s="8">
        <v>0</v>
      </c>
      <c r="E31" s="8">
        <v>0</v>
      </c>
      <c r="F31" s="8">
        <v>0</v>
      </c>
      <c r="G31" s="3"/>
      <c r="H31" s="5" t="s">
        <v>93</v>
      </c>
      <c r="I31" s="4">
        <v>24.344569288389515</v>
      </c>
      <c r="J31" s="4">
        <v>0.49176029962546813</v>
      </c>
      <c r="K31" s="4">
        <v>2.1910112359550558E-2</v>
      </c>
      <c r="L31" s="4">
        <v>3.6029962546816483</v>
      </c>
      <c r="M31" s="4">
        <v>17.089887640449437</v>
      </c>
      <c r="N31" s="3"/>
      <c r="O31" s="5" t="s">
        <v>67</v>
      </c>
      <c r="P31" s="4">
        <v>24.549918166939438</v>
      </c>
      <c r="Q31" s="4">
        <v>0.31914893617021267</v>
      </c>
      <c r="R31" s="4">
        <v>2.4549918166939435E-2</v>
      </c>
      <c r="S31" s="4">
        <v>1.7675941080196398</v>
      </c>
      <c r="T31" s="4">
        <v>9.7463175122749597</v>
      </c>
      <c r="U31" s="3"/>
      <c r="V31" s="76" t="s">
        <v>48</v>
      </c>
      <c r="W31" s="4">
        <v>24</v>
      </c>
      <c r="X31" s="4">
        <v>2.64</v>
      </c>
      <c r="Y31" s="4">
        <v>0.24</v>
      </c>
      <c r="Z31" s="4">
        <v>17.760000000000002</v>
      </c>
      <c r="AA31" s="4">
        <v>85.92</v>
      </c>
      <c r="AB31" s="88"/>
      <c r="AC31" s="76" t="s">
        <v>48</v>
      </c>
      <c r="AD31" s="4">
        <v>12</v>
      </c>
      <c r="AE31" s="4">
        <v>1.6439999999999997</v>
      </c>
      <c r="AF31" s="4">
        <v>0.22440000000000002</v>
      </c>
      <c r="AG31" s="4">
        <v>8.7083999999999993</v>
      </c>
      <c r="AH31" s="4">
        <v>40.68</v>
      </c>
    </row>
    <row r="32" spans="1:35" x14ac:dyDescent="0.3">
      <c r="A32" s="76" t="s">
        <v>70</v>
      </c>
      <c r="B32" s="4">
        <v>13</v>
      </c>
      <c r="C32" s="4">
        <v>0.33800000000000002</v>
      </c>
      <c r="D32" s="4">
        <v>3.25</v>
      </c>
      <c r="E32" s="4">
        <v>0.35100000000000003</v>
      </c>
      <c r="F32" s="4">
        <v>32.006</v>
      </c>
      <c r="G32" s="3"/>
      <c r="H32" s="5" t="s">
        <v>67</v>
      </c>
      <c r="I32" s="4">
        <v>21.067415730337082</v>
      </c>
      <c r="J32" s="4">
        <v>0.27387640449438205</v>
      </c>
      <c r="K32" s="4">
        <v>2.1067415730337078E-2</v>
      </c>
      <c r="L32" s="4">
        <v>1.5168539325842698</v>
      </c>
      <c r="M32" s="4">
        <v>8.3637640449438209</v>
      </c>
      <c r="N32" s="3"/>
      <c r="O32" s="5" t="s">
        <v>93</v>
      </c>
      <c r="P32" s="4">
        <v>28.368794326241137</v>
      </c>
      <c r="Q32" s="4">
        <v>0.57304964539007097</v>
      </c>
      <c r="R32" s="4">
        <v>2.5531914893617016E-2</v>
      </c>
      <c r="S32" s="4">
        <v>4.1985815602836878</v>
      </c>
      <c r="T32" s="4">
        <v>19.914893617021274</v>
      </c>
      <c r="U32" s="3"/>
      <c r="V32" s="5" t="s">
        <v>30</v>
      </c>
      <c r="W32" s="4">
        <v>0.2</v>
      </c>
      <c r="X32" s="4">
        <v>0</v>
      </c>
      <c r="Y32" s="4">
        <v>0</v>
      </c>
      <c r="Z32" s="4">
        <v>0</v>
      </c>
      <c r="AA32" s="4">
        <v>0</v>
      </c>
      <c r="AB32" s="3"/>
      <c r="AC32" s="5" t="s">
        <v>30</v>
      </c>
      <c r="AD32" s="4">
        <v>0.1</v>
      </c>
      <c r="AE32" s="4">
        <v>0</v>
      </c>
      <c r="AF32" s="4">
        <v>0</v>
      </c>
      <c r="AG32" s="4">
        <v>0</v>
      </c>
      <c r="AH32" s="4">
        <v>0</v>
      </c>
    </row>
    <row r="33" spans="1:34" x14ac:dyDescent="0.3">
      <c r="A33" s="7" t="s">
        <v>24</v>
      </c>
      <c r="B33" s="6">
        <f>SUM(B21:B32)</f>
        <v>213.8</v>
      </c>
      <c r="C33" s="6">
        <f>SUM(C21:C32)</f>
        <v>10.619499999999999</v>
      </c>
      <c r="D33" s="6">
        <f>SUM(D21:D32)</f>
        <v>5.9674999999999994</v>
      </c>
      <c r="E33" s="6">
        <f>SUM(E21:E32)</f>
        <v>26.652499999999996</v>
      </c>
      <c r="F33" s="6">
        <f>SUM(F21:F32)</f>
        <v>203.5985</v>
      </c>
      <c r="G33" s="3"/>
      <c r="H33" s="5" t="s">
        <v>91</v>
      </c>
      <c r="I33" s="4">
        <v>28.08988764044944</v>
      </c>
      <c r="J33" s="4">
        <v>0.42134831460674166</v>
      </c>
      <c r="K33" s="4">
        <v>0</v>
      </c>
      <c r="L33" s="4">
        <v>0.84269662921348332</v>
      </c>
      <c r="M33" s="4">
        <v>5.0561797752809001</v>
      </c>
      <c r="N33" s="3"/>
      <c r="O33" s="5" t="s">
        <v>92</v>
      </c>
      <c r="P33" s="4">
        <v>32.733224222585925</v>
      </c>
      <c r="Q33" s="4">
        <v>7.6464811783960727</v>
      </c>
      <c r="R33" s="4">
        <v>0.27823240589198039</v>
      </c>
      <c r="S33" s="4">
        <v>19.728314238952542</v>
      </c>
      <c r="T33" s="4">
        <v>109.00163666121117</v>
      </c>
      <c r="U33" s="3"/>
      <c r="V33" s="5" t="s">
        <v>26</v>
      </c>
      <c r="W33" s="4">
        <v>2</v>
      </c>
      <c r="X33" s="4">
        <v>0</v>
      </c>
      <c r="Y33" s="4">
        <v>0</v>
      </c>
      <c r="Z33" s="4">
        <v>2</v>
      </c>
      <c r="AA33" s="4">
        <v>7.74</v>
      </c>
      <c r="AB33" s="3"/>
      <c r="AC33" s="5" t="s">
        <v>26</v>
      </c>
      <c r="AD33" s="4">
        <v>0.8</v>
      </c>
      <c r="AE33" s="4">
        <v>0</v>
      </c>
      <c r="AF33" s="4">
        <v>0</v>
      </c>
      <c r="AG33" s="4">
        <v>0.7984</v>
      </c>
      <c r="AH33" s="4">
        <v>3.1936</v>
      </c>
    </row>
    <row r="34" spans="1:34" x14ac:dyDescent="0.3">
      <c r="G34" s="3"/>
      <c r="H34" s="76" t="s">
        <v>89</v>
      </c>
      <c r="I34" s="4">
        <v>28.08988764044944</v>
      </c>
      <c r="J34" s="4">
        <v>3.5308988764044953</v>
      </c>
      <c r="K34" s="4">
        <v>2.7921348314606744</v>
      </c>
      <c r="L34" s="4">
        <v>0.21910112359550568</v>
      </c>
      <c r="M34" s="4">
        <v>40.168539325842701</v>
      </c>
      <c r="N34" s="3"/>
      <c r="O34" s="5" t="s">
        <v>90</v>
      </c>
      <c r="P34" s="4">
        <v>0.10911074740861974</v>
      </c>
      <c r="Q34" s="4">
        <v>0</v>
      </c>
      <c r="R34" s="4">
        <v>0</v>
      </c>
      <c r="S34" s="4">
        <v>0</v>
      </c>
      <c r="T34" s="4">
        <v>0</v>
      </c>
      <c r="U34" s="3"/>
      <c r="V34" s="5" t="s">
        <v>38</v>
      </c>
      <c r="W34" s="4">
        <v>2</v>
      </c>
      <c r="X34" s="4">
        <v>0</v>
      </c>
      <c r="Y34" s="4">
        <v>2</v>
      </c>
      <c r="Z34" s="4">
        <v>0</v>
      </c>
      <c r="AA34" s="4">
        <v>18.600000000000001</v>
      </c>
      <c r="AB34" s="3"/>
      <c r="AC34" s="5" t="s">
        <v>38</v>
      </c>
      <c r="AD34" s="4">
        <v>0.8</v>
      </c>
      <c r="AE34" s="4">
        <v>0</v>
      </c>
      <c r="AF34" s="4">
        <v>0.8</v>
      </c>
      <c r="AG34" s="4">
        <v>0</v>
      </c>
      <c r="AH34" s="4">
        <v>7.0720000000000001</v>
      </c>
    </row>
    <row r="35" spans="1:34" x14ac:dyDescent="0.3">
      <c r="A35" s="5" t="s">
        <v>54</v>
      </c>
      <c r="B35" s="5" t="s">
        <v>59</v>
      </c>
      <c r="C35" s="5" t="s">
        <v>22</v>
      </c>
      <c r="D35" s="5" t="s">
        <v>21</v>
      </c>
      <c r="E35" s="5" t="s">
        <v>20</v>
      </c>
      <c r="F35" s="5" t="s">
        <v>13</v>
      </c>
      <c r="G35" s="3"/>
      <c r="H35" s="5" t="s">
        <v>30</v>
      </c>
      <c r="I35" s="4">
        <v>0.51498127340823974</v>
      </c>
      <c r="J35" s="4">
        <v>0</v>
      </c>
      <c r="K35" s="4">
        <v>0</v>
      </c>
      <c r="L35" s="4">
        <v>0</v>
      </c>
      <c r="M35" s="4">
        <v>0</v>
      </c>
      <c r="N35" s="3"/>
      <c r="O35" s="5" t="s">
        <v>30</v>
      </c>
      <c r="P35" s="4">
        <v>0.76377523186033813</v>
      </c>
      <c r="Q35" s="4">
        <v>0</v>
      </c>
      <c r="R35" s="4">
        <v>0</v>
      </c>
      <c r="S35" s="4">
        <v>0</v>
      </c>
      <c r="T35" s="4">
        <v>0</v>
      </c>
      <c r="U35" s="3"/>
      <c r="V35" s="5" t="s">
        <v>25</v>
      </c>
      <c r="W35" s="4">
        <v>7.6</v>
      </c>
      <c r="X35" s="4">
        <v>0</v>
      </c>
      <c r="Y35" s="4">
        <v>0</v>
      </c>
      <c r="Z35" s="4">
        <v>0</v>
      </c>
      <c r="AA35" s="4">
        <v>0</v>
      </c>
      <c r="AB35" s="3"/>
      <c r="AC35" s="5" t="s">
        <v>25</v>
      </c>
      <c r="AD35" s="4">
        <v>6</v>
      </c>
      <c r="AE35" s="4">
        <v>0</v>
      </c>
      <c r="AF35" s="4">
        <v>0</v>
      </c>
      <c r="AG35" s="4">
        <v>0</v>
      </c>
      <c r="AH35" s="4">
        <v>0</v>
      </c>
    </row>
    <row r="36" spans="1:34" x14ac:dyDescent="0.3">
      <c r="A36" s="76" t="s">
        <v>48</v>
      </c>
      <c r="B36" s="4">
        <v>12</v>
      </c>
      <c r="C36" s="4">
        <v>1.6439999999999997</v>
      </c>
      <c r="D36" s="4">
        <v>0.22440000000000002</v>
      </c>
      <c r="E36" s="4">
        <v>8.7083999999999993</v>
      </c>
      <c r="F36" s="4">
        <v>40.68</v>
      </c>
      <c r="G36" s="3"/>
      <c r="H36" s="5" t="s">
        <v>62</v>
      </c>
      <c r="I36" s="4">
        <v>0.51498127340823974</v>
      </c>
      <c r="J36" s="4">
        <v>0</v>
      </c>
      <c r="K36" s="4">
        <v>0</v>
      </c>
      <c r="L36" s="4">
        <v>0</v>
      </c>
      <c r="M36" s="4">
        <v>0</v>
      </c>
      <c r="N36" s="3"/>
      <c r="O36" s="5" t="s">
        <v>25</v>
      </c>
      <c r="P36" s="4">
        <v>113.47517730496455</v>
      </c>
      <c r="Q36" s="4">
        <v>0</v>
      </c>
      <c r="R36" s="4">
        <v>0</v>
      </c>
      <c r="S36" s="4">
        <v>0</v>
      </c>
      <c r="T36" s="4">
        <v>0</v>
      </c>
      <c r="U36" s="3"/>
      <c r="V36" s="5" t="s">
        <v>45</v>
      </c>
      <c r="W36" s="4">
        <v>0.2</v>
      </c>
      <c r="X36" s="4">
        <v>0</v>
      </c>
      <c r="Y36" s="4">
        <v>0</v>
      </c>
      <c r="Z36" s="4">
        <v>0</v>
      </c>
      <c r="AA36" s="4">
        <v>0</v>
      </c>
      <c r="AB36" s="3"/>
      <c r="AC36" s="5" t="s">
        <v>45</v>
      </c>
      <c r="AD36" s="4">
        <v>0.2</v>
      </c>
      <c r="AE36" s="4">
        <v>0</v>
      </c>
      <c r="AF36" s="4">
        <v>0</v>
      </c>
      <c r="AG36" s="4">
        <v>0</v>
      </c>
      <c r="AH36" s="4">
        <v>0</v>
      </c>
    </row>
    <row r="37" spans="1:34" x14ac:dyDescent="0.3">
      <c r="A37" s="76" t="s">
        <v>88</v>
      </c>
      <c r="B37" s="4">
        <v>2</v>
      </c>
      <c r="C37" s="4">
        <v>0.17800000000000002</v>
      </c>
      <c r="D37" s="4">
        <v>3.4000000000000002E-2</v>
      </c>
      <c r="E37" s="4">
        <v>1.204</v>
      </c>
      <c r="F37" s="4">
        <v>5.8339999999999996</v>
      </c>
      <c r="G37" s="3"/>
      <c r="H37" s="5" t="s">
        <v>87</v>
      </c>
      <c r="I37" s="4">
        <v>97.378277153558059</v>
      </c>
      <c r="J37" s="4">
        <v>0</v>
      </c>
      <c r="K37" s="4">
        <v>0</v>
      </c>
      <c r="L37" s="4">
        <v>0</v>
      </c>
      <c r="M37" s="4">
        <v>0</v>
      </c>
      <c r="N37" s="3"/>
      <c r="O37" s="76" t="s">
        <v>70</v>
      </c>
      <c r="P37" s="4">
        <v>13</v>
      </c>
      <c r="Q37" s="4">
        <v>0.33800000000000002</v>
      </c>
      <c r="R37" s="4">
        <v>3.25</v>
      </c>
      <c r="S37" s="4">
        <v>0.35100000000000003</v>
      </c>
      <c r="T37" s="4">
        <v>32.006</v>
      </c>
      <c r="U37" s="3"/>
      <c r="V37" s="5" t="s">
        <v>146</v>
      </c>
      <c r="W37" s="4">
        <v>4</v>
      </c>
      <c r="X37" s="4">
        <v>1.04</v>
      </c>
      <c r="Y37" s="4">
        <v>1.2</v>
      </c>
      <c r="Z37" s="4">
        <v>0.52</v>
      </c>
      <c r="AA37" s="4">
        <v>0.52</v>
      </c>
      <c r="AB37" s="3"/>
      <c r="AC37" s="5" t="s">
        <v>163</v>
      </c>
      <c r="AD37" s="4">
        <v>5</v>
      </c>
      <c r="AE37" s="4">
        <v>1.0349999999999999</v>
      </c>
      <c r="AF37" s="4">
        <v>2.645</v>
      </c>
      <c r="AG37" s="4">
        <v>0.17</v>
      </c>
      <c r="AH37" s="4">
        <v>28.625</v>
      </c>
    </row>
    <row r="38" spans="1:34" x14ac:dyDescent="0.3">
      <c r="A38" s="5" t="s">
        <v>25</v>
      </c>
      <c r="B38" s="4">
        <v>6</v>
      </c>
      <c r="C38" s="4">
        <v>0</v>
      </c>
      <c r="D38" s="4">
        <v>0</v>
      </c>
      <c r="E38" s="4">
        <v>0</v>
      </c>
      <c r="F38" s="4">
        <v>0</v>
      </c>
      <c r="G38" s="3"/>
      <c r="H38" s="76" t="s">
        <v>70</v>
      </c>
      <c r="I38" s="4">
        <v>13</v>
      </c>
      <c r="J38" s="4">
        <v>0.33800000000000002</v>
      </c>
      <c r="K38" s="4">
        <v>3.25</v>
      </c>
      <c r="L38" s="4">
        <v>0.35100000000000003</v>
      </c>
      <c r="M38" s="4">
        <v>32.006</v>
      </c>
      <c r="N38" s="3"/>
      <c r="O38" s="7" t="s">
        <v>24</v>
      </c>
      <c r="P38" s="6">
        <f>SUM(P31:P37)</f>
        <v>213</v>
      </c>
      <c r="Q38" s="6">
        <f>SUM(Q31:Q37)</f>
        <v>8.8766797599563549</v>
      </c>
      <c r="R38" s="6">
        <f>SUM(R31:R37)</f>
        <v>3.5783142389525366</v>
      </c>
      <c r="S38" s="6">
        <f>SUM(S31:S37)</f>
        <v>26.04548990725587</v>
      </c>
      <c r="T38" s="6">
        <f>SUM(T31:T37)</f>
        <v>170.66884779050739</v>
      </c>
      <c r="V38" s="7" t="s">
        <v>24</v>
      </c>
      <c r="W38" s="6">
        <f>SUM(W31:W37)</f>
        <v>40</v>
      </c>
      <c r="X38" s="6">
        <f>SUM(X31:X37)</f>
        <v>3.68</v>
      </c>
      <c r="Y38" s="6">
        <f>SUM(Y31:Y37)</f>
        <v>3.4400000000000004</v>
      </c>
      <c r="Z38" s="6">
        <f>SUM(Z31:Z37)</f>
        <v>20.28</v>
      </c>
      <c r="AA38" s="6">
        <f>SUM(AA31:AA37)</f>
        <v>112.77999999999999</v>
      </c>
      <c r="AB38" s="3"/>
      <c r="AC38" s="7" t="s">
        <v>24</v>
      </c>
      <c r="AD38" s="6">
        <f>SUM(AD31:AD37)</f>
        <v>24.900000000000002</v>
      </c>
      <c r="AE38" s="6">
        <f>SUM(AE31:AE37)</f>
        <v>2.6789999999999994</v>
      </c>
      <c r="AF38" s="6">
        <f>SUM(AF31:AF37)</f>
        <v>3.6694</v>
      </c>
      <c r="AG38" s="6">
        <f>SUM(AG31:AG37)</f>
        <v>9.6767999999999983</v>
      </c>
      <c r="AH38" s="6">
        <f>SUM(AH31:AH37)</f>
        <v>79.570599999999999</v>
      </c>
    </row>
    <row r="39" spans="1:34" x14ac:dyDescent="0.3">
      <c r="A39" s="5" t="s">
        <v>30</v>
      </c>
      <c r="B39" s="4">
        <v>0.05</v>
      </c>
      <c r="C39" s="4">
        <v>0</v>
      </c>
      <c r="D39" s="4">
        <v>0</v>
      </c>
      <c r="E39" s="4">
        <v>0</v>
      </c>
      <c r="F39" s="4">
        <v>0</v>
      </c>
      <c r="G39" s="3"/>
      <c r="H39" s="7" t="s">
        <v>24</v>
      </c>
      <c r="I39" s="6">
        <f>SUM(I31:I38)</f>
        <v>213</v>
      </c>
      <c r="J39" s="6">
        <f>SUM(J31:J38)</f>
        <v>5.0558838951310872</v>
      </c>
      <c r="K39" s="6">
        <f>SUM(K31:K38)</f>
        <v>6.0851123595505623</v>
      </c>
      <c r="L39" s="6">
        <f>SUM(L31:L38)</f>
        <v>6.5326479400749067</v>
      </c>
      <c r="M39" s="6">
        <f>SUM(M31:M38)</f>
        <v>102.68437078651687</v>
      </c>
      <c r="O39" s="3"/>
      <c r="P39" s="3"/>
      <c r="Q39" s="3"/>
      <c r="R39" s="3"/>
      <c r="S39" s="3"/>
      <c r="T39" s="3"/>
      <c r="V39" s="25"/>
      <c r="W39" s="24"/>
      <c r="X39" s="6">
        <f>X38+X28</f>
        <v>10.524508211771906</v>
      </c>
      <c r="Y39" s="6">
        <f>Y38+Y28</f>
        <v>7.4714750586555141</v>
      </c>
      <c r="Z39" s="6">
        <f>Z38+Z28</f>
        <v>57.201957870039799</v>
      </c>
      <c r="AA39" s="6">
        <f>AA38+AA28</f>
        <v>326.90575925737028</v>
      </c>
      <c r="AB39" s="3"/>
      <c r="AC39" s="25"/>
      <c r="AD39" s="24"/>
      <c r="AE39" s="6">
        <f>AE38+AE28</f>
        <v>5.4898240223463679</v>
      </c>
      <c r="AF39" s="6">
        <f>AF38+AF28</f>
        <v>14.808785474860334</v>
      </c>
      <c r="AG39" s="6">
        <f>AG38+AG28</f>
        <v>19.263741340782126</v>
      </c>
      <c r="AH39" s="6">
        <f>AH38+AH28</f>
        <v>230.51962234636869</v>
      </c>
    </row>
    <row r="40" spans="1:34" x14ac:dyDescent="0.3">
      <c r="A40" s="5" t="s">
        <v>26</v>
      </c>
      <c r="B40" s="4">
        <v>0.8</v>
      </c>
      <c r="C40" s="4">
        <v>0</v>
      </c>
      <c r="D40" s="4">
        <v>0</v>
      </c>
      <c r="E40" s="4">
        <v>0.7984</v>
      </c>
      <c r="F40" s="4">
        <v>3.1936</v>
      </c>
      <c r="G40" s="3"/>
      <c r="H40" s="3"/>
      <c r="I40" s="3"/>
      <c r="J40" s="3"/>
      <c r="K40" s="3"/>
      <c r="L40" s="3"/>
      <c r="M40" s="3"/>
      <c r="O40" s="5" t="s">
        <v>54</v>
      </c>
      <c r="P40" s="5" t="s">
        <v>59</v>
      </c>
      <c r="Q40" s="5" t="s">
        <v>22</v>
      </c>
      <c r="R40" s="5" t="s">
        <v>21</v>
      </c>
      <c r="S40" s="5" t="s">
        <v>20</v>
      </c>
      <c r="T40" s="5" t="s">
        <v>13</v>
      </c>
      <c r="V40" s="3"/>
      <c r="W40" s="3"/>
      <c r="X40" s="36"/>
      <c r="Y40" s="36"/>
      <c r="Z40" s="36"/>
      <c r="AA40" s="36"/>
      <c r="AB40" s="3"/>
      <c r="AC40" s="3"/>
      <c r="AD40" s="3"/>
      <c r="AE40" s="36"/>
      <c r="AF40" s="36"/>
      <c r="AG40" s="36"/>
      <c r="AH40" s="36"/>
    </row>
    <row r="41" spans="1:34" x14ac:dyDescent="0.3">
      <c r="A41" s="5" t="s">
        <v>38</v>
      </c>
      <c r="B41" s="4">
        <v>0.8</v>
      </c>
      <c r="C41" s="4">
        <v>0</v>
      </c>
      <c r="D41" s="4">
        <v>0.8</v>
      </c>
      <c r="E41" s="4">
        <v>0</v>
      </c>
      <c r="F41" s="4">
        <v>7.0720000000000001</v>
      </c>
      <c r="G41" s="3"/>
      <c r="H41" s="5" t="s">
        <v>54</v>
      </c>
      <c r="I41" s="5" t="s">
        <v>59</v>
      </c>
      <c r="J41" s="5" t="s">
        <v>22</v>
      </c>
      <c r="K41" s="5" t="s">
        <v>21</v>
      </c>
      <c r="L41" s="5" t="s">
        <v>20</v>
      </c>
      <c r="M41" s="5" t="s">
        <v>13</v>
      </c>
      <c r="O41" s="76" t="s">
        <v>48</v>
      </c>
      <c r="P41" s="4">
        <v>12</v>
      </c>
      <c r="Q41" s="4">
        <v>1.6439999999999997</v>
      </c>
      <c r="R41" s="4">
        <v>0.22440000000000002</v>
      </c>
      <c r="S41" s="4">
        <v>8.7083999999999993</v>
      </c>
      <c r="T41" s="4">
        <v>40.68</v>
      </c>
      <c r="V41" s="22" t="s">
        <v>144</v>
      </c>
      <c r="W41" s="88"/>
      <c r="X41" s="88"/>
      <c r="Y41" s="88"/>
      <c r="Z41" s="88"/>
      <c r="AA41" s="88"/>
      <c r="AB41" s="3"/>
      <c r="AC41" s="14" t="s">
        <v>178</v>
      </c>
    </row>
    <row r="42" spans="1:34" x14ac:dyDescent="0.3">
      <c r="A42" s="5" t="s">
        <v>86</v>
      </c>
      <c r="B42" s="4">
        <v>0.2</v>
      </c>
      <c r="C42" s="4">
        <v>0</v>
      </c>
      <c r="D42" s="4">
        <v>0</v>
      </c>
      <c r="E42" s="4">
        <v>0</v>
      </c>
      <c r="F42" s="4">
        <v>0</v>
      </c>
      <c r="G42" s="3"/>
      <c r="H42" s="76" t="s">
        <v>48</v>
      </c>
      <c r="I42" s="4">
        <v>21.967963386727689</v>
      </c>
      <c r="J42" s="4">
        <v>3.0096109839816929</v>
      </c>
      <c r="K42" s="4">
        <v>0.41080091533180779</v>
      </c>
      <c r="L42" s="4">
        <v>15.942151029748283</v>
      </c>
      <c r="M42" s="4">
        <v>74.471395881006856</v>
      </c>
      <c r="N42" s="3"/>
      <c r="O42" s="5" t="s">
        <v>30</v>
      </c>
      <c r="P42" s="4">
        <v>0.1</v>
      </c>
      <c r="Q42" s="4">
        <v>0</v>
      </c>
      <c r="R42" s="4">
        <v>0</v>
      </c>
      <c r="S42" s="4">
        <v>0</v>
      </c>
      <c r="T42" s="4">
        <v>0</v>
      </c>
      <c r="V42" s="23" t="s">
        <v>143</v>
      </c>
      <c r="W42" s="88"/>
      <c r="X42" s="88"/>
      <c r="Y42" s="88"/>
      <c r="Z42" s="88"/>
      <c r="AA42" s="88"/>
      <c r="AB42" s="3"/>
      <c r="AC42" s="14" t="s">
        <v>177</v>
      </c>
    </row>
    <row r="43" spans="1:34" x14ac:dyDescent="0.3">
      <c r="A43" s="7" t="s">
        <v>24</v>
      </c>
      <c r="B43" s="6">
        <f>SUM(B36:B42)</f>
        <v>21.85</v>
      </c>
      <c r="C43" s="6">
        <f>SUM(C36:C42)</f>
        <v>1.8219999999999996</v>
      </c>
      <c r="D43" s="6">
        <f>SUM(D36:D42)</f>
        <v>1.0584</v>
      </c>
      <c r="E43" s="6">
        <f>SUM(E36:E42)</f>
        <v>10.710799999999999</v>
      </c>
      <c r="F43" s="6">
        <f>SUM(F36:F42)</f>
        <v>56.779600000000002</v>
      </c>
      <c r="G43" s="3"/>
      <c r="H43" s="76" t="s">
        <v>88</v>
      </c>
      <c r="I43" s="4">
        <v>3.6613272311212812</v>
      </c>
      <c r="J43" s="4">
        <v>0.32585812356979404</v>
      </c>
      <c r="K43" s="4">
        <v>6.224256292906178E-2</v>
      </c>
      <c r="L43" s="4">
        <v>2.2041189931350114</v>
      </c>
      <c r="M43" s="4">
        <v>10.680091533180777</v>
      </c>
      <c r="N43" s="3"/>
      <c r="O43" s="5" t="s">
        <v>26</v>
      </c>
      <c r="P43" s="4">
        <v>0.8</v>
      </c>
      <c r="Q43" s="4">
        <v>0</v>
      </c>
      <c r="R43" s="4">
        <v>0</v>
      </c>
      <c r="S43" s="4">
        <v>0.7984</v>
      </c>
      <c r="T43" s="4">
        <v>3.1936</v>
      </c>
      <c r="V43" s="3"/>
      <c r="W43" s="3"/>
      <c r="X43" s="3"/>
      <c r="Y43" s="3"/>
      <c r="Z43" s="3"/>
      <c r="AA43" s="3"/>
      <c r="AB43" s="3"/>
      <c r="AC43" s="14"/>
    </row>
    <row r="44" spans="1:34" x14ac:dyDescent="0.3">
      <c r="A44" s="25"/>
      <c r="B44" s="24"/>
      <c r="C44" s="6">
        <f>C43+C33</f>
        <v>12.441499999999998</v>
      </c>
      <c r="D44" s="6">
        <f>D43+D33</f>
        <v>7.0258999999999991</v>
      </c>
      <c r="E44" s="6">
        <f>E43+E33</f>
        <v>37.363299999999995</v>
      </c>
      <c r="F44" s="6">
        <f>F43+F33</f>
        <v>260.37810000000002</v>
      </c>
      <c r="G44" s="3"/>
      <c r="H44" s="5" t="s">
        <v>25</v>
      </c>
      <c r="I44" s="4">
        <v>10.983981693363845</v>
      </c>
      <c r="J44" s="4">
        <v>0</v>
      </c>
      <c r="K44" s="4">
        <v>0</v>
      </c>
      <c r="L44" s="4">
        <v>0</v>
      </c>
      <c r="M44" s="4">
        <v>0</v>
      </c>
      <c r="N44" s="3"/>
      <c r="O44" s="5" t="s">
        <v>38</v>
      </c>
      <c r="P44" s="4">
        <v>0.8</v>
      </c>
      <c r="Q44" s="4">
        <v>0</v>
      </c>
      <c r="R44" s="4">
        <v>0.8</v>
      </c>
      <c r="S44" s="4">
        <v>0</v>
      </c>
      <c r="T44" s="4">
        <v>7.0720000000000001</v>
      </c>
      <c r="V44" s="5" t="s">
        <v>54</v>
      </c>
      <c r="W44" s="5" t="s">
        <v>59</v>
      </c>
      <c r="X44" s="5" t="s">
        <v>22</v>
      </c>
      <c r="Y44" s="5" t="s">
        <v>21</v>
      </c>
      <c r="Z44" s="5" t="s">
        <v>20</v>
      </c>
      <c r="AA44" s="5" t="s">
        <v>13</v>
      </c>
      <c r="AB44" s="3"/>
      <c r="AC44" s="5" t="s">
        <v>54</v>
      </c>
      <c r="AD44" s="5" t="s">
        <v>59</v>
      </c>
      <c r="AE44" s="5" t="s">
        <v>22</v>
      </c>
      <c r="AF44" s="5" t="s">
        <v>21</v>
      </c>
      <c r="AG44" s="5" t="s">
        <v>20</v>
      </c>
      <c r="AH44" s="5" t="s">
        <v>13</v>
      </c>
    </row>
    <row r="45" spans="1:34" x14ac:dyDescent="0.3">
      <c r="C45" s="36"/>
      <c r="D45" s="36"/>
      <c r="E45" s="36"/>
      <c r="F45" s="36"/>
      <c r="G45" s="3"/>
      <c r="H45" s="5" t="s">
        <v>30</v>
      </c>
      <c r="I45" s="4">
        <v>9.1533180778032033E-2</v>
      </c>
      <c r="J45" s="4">
        <v>0</v>
      </c>
      <c r="K45" s="4">
        <v>0</v>
      </c>
      <c r="L45" s="4">
        <v>0</v>
      </c>
      <c r="M45" s="4">
        <v>0</v>
      </c>
      <c r="N45" s="3"/>
      <c r="O45" s="5" t="s">
        <v>25</v>
      </c>
      <c r="P45" s="4">
        <v>6</v>
      </c>
      <c r="Q45" s="4">
        <v>0</v>
      </c>
      <c r="R45" s="4">
        <v>0</v>
      </c>
      <c r="S45" s="4">
        <v>0</v>
      </c>
      <c r="T45" s="4">
        <v>0</v>
      </c>
      <c r="V45" s="76" t="s">
        <v>138</v>
      </c>
      <c r="W45" s="4">
        <v>58.5</v>
      </c>
      <c r="X45" s="4">
        <v>10.418849999999999</v>
      </c>
      <c r="Y45" s="4">
        <v>0.39195000000000002</v>
      </c>
      <c r="Z45" s="4">
        <v>0</v>
      </c>
      <c r="AA45" s="4">
        <v>47.97</v>
      </c>
      <c r="AB45" s="3"/>
      <c r="AC45" s="21" t="s">
        <v>85</v>
      </c>
      <c r="AD45" s="92">
        <v>75</v>
      </c>
      <c r="AE45" s="91">
        <v>4.9574999999999996</v>
      </c>
      <c r="AF45" s="91">
        <v>0.435</v>
      </c>
      <c r="AG45" s="91">
        <v>59.505000000000003</v>
      </c>
      <c r="AH45" s="91">
        <v>270</v>
      </c>
    </row>
    <row r="46" spans="1:34" x14ac:dyDescent="0.3">
      <c r="A46" s="22" t="s">
        <v>108</v>
      </c>
      <c r="B46" s="88"/>
      <c r="C46" s="88"/>
      <c r="D46" s="88"/>
      <c r="E46" s="88"/>
      <c r="F46" s="88"/>
      <c r="G46" s="3"/>
      <c r="H46" s="5" t="s">
        <v>26</v>
      </c>
      <c r="I46" s="4">
        <v>1.4645308924485125</v>
      </c>
      <c r="J46" s="4">
        <v>0</v>
      </c>
      <c r="K46" s="4">
        <v>0</v>
      </c>
      <c r="L46" s="4">
        <v>0.7984</v>
      </c>
      <c r="M46" s="4">
        <v>3.1936</v>
      </c>
      <c r="N46" s="3"/>
      <c r="O46" s="5" t="s">
        <v>45</v>
      </c>
      <c r="P46" s="4">
        <v>0.2</v>
      </c>
      <c r="Q46" s="4">
        <v>0</v>
      </c>
      <c r="R46" s="4">
        <v>0</v>
      </c>
      <c r="S46" s="4">
        <v>0</v>
      </c>
      <c r="T46" s="4">
        <v>0</v>
      </c>
      <c r="V46" s="76" t="s">
        <v>145</v>
      </c>
      <c r="W46" s="4">
        <v>15.4</v>
      </c>
      <c r="X46" s="4">
        <v>1.6801400000000002</v>
      </c>
      <c r="Y46" s="4">
        <v>0.56056000000000006</v>
      </c>
      <c r="Z46" s="4">
        <v>7.3165399999999998</v>
      </c>
      <c r="AA46" s="4">
        <v>40.964000000000006</v>
      </c>
      <c r="AB46" s="3"/>
      <c r="AC46" s="20" t="s">
        <v>30</v>
      </c>
      <c r="AD46" s="19">
        <v>0.4</v>
      </c>
      <c r="AE46" s="18">
        <v>0</v>
      </c>
      <c r="AF46" s="18">
        <v>0</v>
      </c>
      <c r="AG46" s="18">
        <v>0</v>
      </c>
      <c r="AH46" s="18">
        <v>0</v>
      </c>
    </row>
    <row r="47" spans="1:34" x14ac:dyDescent="0.3">
      <c r="A47" s="22" t="s">
        <v>114</v>
      </c>
      <c r="B47" s="88"/>
      <c r="C47" s="88"/>
      <c r="D47" s="88"/>
      <c r="E47" s="88"/>
      <c r="F47" s="88"/>
      <c r="G47" s="3"/>
      <c r="H47" s="5" t="s">
        <v>38</v>
      </c>
      <c r="I47" s="4">
        <v>1.4645308924485125</v>
      </c>
      <c r="J47" s="4">
        <v>0</v>
      </c>
      <c r="K47" s="4">
        <v>1.4645308924485125</v>
      </c>
      <c r="L47" s="4">
        <v>0</v>
      </c>
      <c r="M47" s="4">
        <v>12.946453089244851</v>
      </c>
      <c r="N47" s="3"/>
      <c r="O47" s="76" t="s">
        <v>83</v>
      </c>
      <c r="P47" s="4">
        <v>2</v>
      </c>
      <c r="Q47" s="4">
        <v>0.27399999999999997</v>
      </c>
      <c r="R47" s="4">
        <v>3.7400000000000003E-2</v>
      </c>
      <c r="S47" s="4">
        <v>1.4513999999999998</v>
      </c>
      <c r="T47" s="4">
        <v>6.78</v>
      </c>
      <c r="V47" s="76" t="s">
        <v>82</v>
      </c>
      <c r="W47" s="4">
        <v>5.8</v>
      </c>
      <c r="X47" s="4">
        <v>0.72906000000000004</v>
      </c>
      <c r="Y47" s="4">
        <v>0.57651999999999992</v>
      </c>
      <c r="Z47" s="4">
        <v>4.5240000000000002E-2</v>
      </c>
      <c r="AA47" s="4">
        <v>8.2940000000000005</v>
      </c>
      <c r="AB47" s="3"/>
      <c r="AC47" s="20" t="s">
        <v>162</v>
      </c>
      <c r="AD47" s="19">
        <v>50</v>
      </c>
      <c r="AE47" s="18">
        <v>10.5</v>
      </c>
      <c r="AF47" s="18">
        <v>3</v>
      </c>
      <c r="AG47" s="18">
        <v>0</v>
      </c>
      <c r="AH47" s="18">
        <v>71.5</v>
      </c>
    </row>
    <row r="48" spans="1:34" x14ac:dyDescent="0.3">
      <c r="A48" s="88"/>
      <c r="B48" s="88"/>
      <c r="C48" s="88"/>
      <c r="D48" s="88"/>
      <c r="E48" s="88"/>
      <c r="F48" s="88"/>
      <c r="G48" s="3"/>
      <c r="H48" s="5" t="s">
        <v>86</v>
      </c>
      <c r="I48" s="4">
        <v>0.36613272311212813</v>
      </c>
      <c r="J48" s="4">
        <v>0</v>
      </c>
      <c r="K48" s="4">
        <v>0</v>
      </c>
      <c r="L48" s="4">
        <v>0</v>
      </c>
      <c r="M48" s="4">
        <v>0</v>
      </c>
      <c r="N48" s="3"/>
      <c r="O48" s="7" t="s">
        <v>24</v>
      </c>
      <c r="P48" s="6">
        <f>SUM(P41:P47)</f>
        <v>21.900000000000002</v>
      </c>
      <c r="Q48" s="6">
        <f>SUM(Q41:Q47)</f>
        <v>1.9179999999999997</v>
      </c>
      <c r="R48" s="6">
        <f>SUM(R41:R47)</f>
        <v>1.0618000000000001</v>
      </c>
      <c r="S48" s="6">
        <f>SUM(S41:S47)</f>
        <v>10.958199999999998</v>
      </c>
      <c r="T48" s="6">
        <f>SUM(T41:T47)</f>
        <v>57.7256</v>
      </c>
      <c r="V48" s="76" t="s">
        <v>81</v>
      </c>
      <c r="W48" s="4">
        <v>9.3000000000000007</v>
      </c>
      <c r="X48" s="4">
        <v>0.23250000000000001</v>
      </c>
      <c r="Y48" s="4">
        <v>3.2549999999999999</v>
      </c>
      <c r="Z48" s="4">
        <v>0.27900000000000003</v>
      </c>
      <c r="AA48" s="4">
        <v>31.341000000000005</v>
      </c>
      <c r="AB48" s="3"/>
      <c r="AC48" s="20" t="s">
        <v>30</v>
      </c>
      <c r="AD48" s="19">
        <v>0.16</v>
      </c>
      <c r="AE48" s="18">
        <v>0</v>
      </c>
      <c r="AF48" s="18">
        <v>0</v>
      </c>
      <c r="AG48" s="18">
        <v>0</v>
      </c>
      <c r="AH48" s="18">
        <v>0</v>
      </c>
    </row>
    <row r="49" spans="1:35" x14ac:dyDescent="0.3">
      <c r="A49" s="5" t="s">
        <v>54</v>
      </c>
      <c r="B49" s="5" t="s">
        <v>59</v>
      </c>
      <c r="C49" s="5" t="s">
        <v>22</v>
      </c>
      <c r="D49" s="5" t="s">
        <v>21</v>
      </c>
      <c r="E49" s="5" t="s">
        <v>20</v>
      </c>
      <c r="F49" s="5" t="s">
        <v>13</v>
      </c>
      <c r="G49" s="3"/>
      <c r="H49" s="7" t="s">
        <v>24</v>
      </c>
      <c r="I49" s="6">
        <v>40</v>
      </c>
      <c r="J49" s="6">
        <v>2.98</v>
      </c>
      <c r="K49" s="6">
        <v>0.58799999999999997</v>
      </c>
      <c r="L49" s="6">
        <v>19.296000000000003</v>
      </c>
      <c r="M49" s="6">
        <v>103.2</v>
      </c>
      <c r="O49" s="25"/>
      <c r="P49" s="24"/>
      <c r="Q49" s="94">
        <f>Q48+Q38</f>
        <v>10.794679759956354</v>
      </c>
      <c r="R49" s="94">
        <f>R48+R38</f>
        <v>4.6401142389525365</v>
      </c>
      <c r="S49" s="94">
        <f>S48+S38</f>
        <v>37.003689907255868</v>
      </c>
      <c r="T49" s="94">
        <f>T48+T38</f>
        <v>228.3944477905074</v>
      </c>
      <c r="V49" s="5" t="s">
        <v>30</v>
      </c>
      <c r="W49" s="4">
        <v>0.4</v>
      </c>
      <c r="X49" s="4">
        <v>0</v>
      </c>
      <c r="Y49" s="4">
        <v>0</v>
      </c>
      <c r="Z49" s="4">
        <v>0</v>
      </c>
      <c r="AA49" s="4">
        <v>0</v>
      </c>
      <c r="AB49" s="3"/>
      <c r="AC49" s="20" t="s">
        <v>62</v>
      </c>
      <c r="AD49" s="19">
        <v>0.16</v>
      </c>
      <c r="AE49" s="18">
        <v>0</v>
      </c>
      <c r="AF49" s="18">
        <v>0</v>
      </c>
      <c r="AG49" s="18">
        <v>0</v>
      </c>
      <c r="AH49" s="18">
        <v>0</v>
      </c>
    </row>
    <row r="50" spans="1:35" x14ac:dyDescent="0.3">
      <c r="A50" s="5" t="s">
        <v>84</v>
      </c>
      <c r="B50" s="4">
        <v>75</v>
      </c>
      <c r="C50" s="4">
        <v>9.9375</v>
      </c>
      <c r="D50" s="4">
        <v>2.5499999999999998</v>
      </c>
      <c r="E50" s="4">
        <v>53.625</v>
      </c>
      <c r="F50" s="4">
        <v>257.25</v>
      </c>
      <c r="G50" s="3"/>
      <c r="J50" s="94">
        <f>J49+J39</f>
        <v>8.0358838951310876</v>
      </c>
      <c r="K50" s="94">
        <f>K49+K39</f>
        <v>6.6731123595505624</v>
      </c>
      <c r="L50" s="94">
        <f>L49+L39</f>
        <v>25.828647940074909</v>
      </c>
      <c r="M50" s="94">
        <f>M49+M39</f>
        <v>205.88437078651685</v>
      </c>
      <c r="O50" s="25"/>
      <c r="P50" s="24"/>
      <c r="Q50" s="24"/>
      <c r="R50" s="24"/>
      <c r="S50" s="24"/>
      <c r="T50" s="24"/>
      <c r="V50" s="5" t="s">
        <v>62</v>
      </c>
      <c r="W50" s="4">
        <v>0.4</v>
      </c>
      <c r="X50" s="4">
        <v>0</v>
      </c>
      <c r="Y50" s="4">
        <v>0</v>
      </c>
      <c r="Z50" s="4">
        <v>0</v>
      </c>
      <c r="AA50" s="4">
        <v>0</v>
      </c>
      <c r="AB50" s="3"/>
      <c r="AC50" s="76" t="s">
        <v>161</v>
      </c>
      <c r="AD50" s="90">
        <v>8</v>
      </c>
      <c r="AE50" s="8">
        <v>0.72</v>
      </c>
      <c r="AF50" s="8">
        <v>0.08</v>
      </c>
      <c r="AG50" s="8">
        <v>4.4800000000000004</v>
      </c>
      <c r="AH50" s="8">
        <v>22</v>
      </c>
    </row>
    <row r="51" spans="1:35" x14ac:dyDescent="0.3">
      <c r="A51" s="5" t="s">
        <v>30</v>
      </c>
      <c r="B51" s="4">
        <v>0.4</v>
      </c>
      <c r="C51" s="4">
        <v>0</v>
      </c>
      <c r="D51" s="4">
        <v>0</v>
      </c>
      <c r="E51" s="4">
        <v>0</v>
      </c>
      <c r="F51" s="4">
        <v>0</v>
      </c>
      <c r="G51" s="3"/>
      <c r="J51" s="96"/>
      <c r="K51" s="96"/>
      <c r="L51" s="96"/>
      <c r="M51" s="96"/>
      <c r="O51" s="14" t="s">
        <v>126</v>
      </c>
      <c r="U51" s="3"/>
      <c r="V51" s="5" t="s">
        <v>137</v>
      </c>
      <c r="W51" s="4">
        <v>97</v>
      </c>
      <c r="X51" s="4">
        <v>1.9400000000000002</v>
      </c>
      <c r="Y51" s="4">
        <v>0</v>
      </c>
      <c r="Z51" s="4">
        <v>17.459999999999997</v>
      </c>
      <c r="AA51" s="4">
        <v>74.69</v>
      </c>
      <c r="AB51" s="3"/>
      <c r="AC51" s="9" t="s">
        <v>38</v>
      </c>
      <c r="AD51" s="90">
        <v>5</v>
      </c>
      <c r="AE51" s="8">
        <v>0</v>
      </c>
      <c r="AF51" s="8">
        <v>5</v>
      </c>
      <c r="AG51" s="8">
        <v>0</v>
      </c>
      <c r="AH51" s="8">
        <v>46.5</v>
      </c>
      <c r="AI51" s="1" t="s">
        <v>173</v>
      </c>
    </row>
    <row r="52" spans="1:35" x14ac:dyDescent="0.3">
      <c r="A52" s="76" t="s">
        <v>31</v>
      </c>
      <c r="B52" s="4">
        <v>5</v>
      </c>
      <c r="C52" s="4">
        <v>0.05</v>
      </c>
      <c r="D52" s="4">
        <v>4.1500000000000004</v>
      </c>
      <c r="E52" s="4">
        <v>0</v>
      </c>
      <c r="F52" s="4">
        <v>37</v>
      </c>
      <c r="G52" s="3"/>
      <c r="H52" s="17" t="s">
        <v>140</v>
      </c>
      <c r="I52" s="89"/>
      <c r="J52" s="89"/>
      <c r="K52" s="89"/>
      <c r="L52" s="89"/>
      <c r="M52" s="89"/>
      <c r="O52" s="1" t="s">
        <v>132</v>
      </c>
      <c r="U52" s="3"/>
      <c r="V52" s="5" t="s">
        <v>136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3"/>
      <c r="AC52" s="76" t="s">
        <v>33</v>
      </c>
      <c r="AD52" s="90">
        <v>6.5</v>
      </c>
      <c r="AE52" s="8">
        <v>0.84</v>
      </c>
      <c r="AF52" s="8">
        <v>0.65</v>
      </c>
      <c r="AG52" s="8">
        <v>7.0000000000000007E-2</v>
      </c>
      <c r="AH52" s="8">
        <v>9.2899999999999991</v>
      </c>
    </row>
    <row r="53" spans="1:35" x14ac:dyDescent="0.3">
      <c r="A53" s="5" t="s">
        <v>73</v>
      </c>
      <c r="B53" s="4">
        <v>51.587301587301582</v>
      </c>
      <c r="C53" s="4">
        <v>14.496031746031743</v>
      </c>
      <c r="D53" s="4">
        <v>1.9861111111111107</v>
      </c>
      <c r="E53" s="4">
        <v>2.9404761904761898</v>
      </c>
      <c r="F53" s="4">
        <v>90.793650793650784</v>
      </c>
      <c r="G53" s="3"/>
      <c r="H53" s="16" t="s">
        <v>142</v>
      </c>
      <c r="I53" s="89"/>
      <c r="J53" s="89"/>
      <c r="K53" s="89"/>
      <c r="L53" s="89"/>
      <c r="M53" s="89"/>
      <c r="U53" s="3"/>
      <c r="V53" s="5" t="s">
        <v>30</v>
      </c>
      <c r="W53" s="4">
        <v>0.6</v>
      </c>
      <c r="X53" s="4">
        <v>0</v>
      </c>
      <c r="Y53" s="4">
        <v>0</v>
      </c>
      <c r="Z53" s="4">
        <v>0</v>
      </c>
      <c r="AA53" s="4">
        <v>0</v>
      </c>
      <c r="AB53" s="3"/>
      <c r="AC53" s="76" t="s">
        <v>80</v>
      </c>
      <c r="AD53" s="90">
        <v>8</v>
      </c>
      <c r="AE53" s="8">
        <v>1.04</v>
      </c>
      <c r="AF53" s="8">
        <v>0.08</v>
      </c>
      <c r="AG53" s="8">
        <v>5.76</v>
      </c>
      <c r="AH53" s="8">
        <v>28.64</v>
      </c>
    </row>
    <row r="54" spans="1:35" x14ac:dyDescent="0.3">
      <c r="A54" s="5" t="s">
        <v>66</v>
      </c>
      <c r="B54" s="4">
        <v>32.242063492063487</v>
      </c>
      <c r="C54" s="4">
        <v>1.0962301587301584</v>
      </c>
      <c r="D54" s="4">
        <v>0.10317460317460315</v>
      </c>
      <c r="E54" s="4">
        <v>2.8888888888888888</v>
      </c>
      <c r="F54" s="4">
        <v>13.864087301587299</v>
      </c>
      <c r="G54" s="3"/>
      <c r="H54" s="3"/>
      <c r="I54" s="3"/>
      <c r="J54" s="3"/>
      <c r="K54" s="3"/>
      <c r="L54" s="3"/>
      <c r="M54" s="3"/>
      <c r="O54" s="5" t="s">
        <v>54</v>
      </c>
      <c r="P54" s="5" t="s">
        <v>59</v>
      </c>
      <c r="Q54" s="5" t="s">
        <v>22</v>
      </c>
      <c r="R54" s="5" t="s">
        <v>21</v>
      </c>
      <c r="S54" s="5" t="s">
        <v>20</v>
      </c>
      <c r="T54" s="5" t="s">
        <v>13</v>
      </c>
      <c r="U54" s="3"/>
      <c r="V54" s="76" t="s">
        <v>31</v>
      </c>
      <c r="W54" s="4">
        <v>7.4</v>
      </c>
      <c r="X54" s="4">
        <v>7.400000000000001E-2</v>
      </c>
      <c r="Y54" s="4">
        <v>6.1420000000000012</v>
      </c>
      <c r="Z54" s="4">
        <v>0</v>
      </c>
      <c r="AA54" s="4">
        <v>54.760000000000005</v>
      </c>
      <c r="AB54" s="3"/>
      <c r="AC54" s="76" t="s">
        <v>76</v>
      </c>
      <c r="AD54" s="90">
        <v>2</v>
      </c>
      <c r="AE54" s="90">
        <v>0.05</v>
      </c>
      <c r="AF54" s="90">
        <v>0.6</v>
      </c>
      <c r="AG54" s="90">
        <v>0</v>
      </c>
      <c r="AH54" s="90">
        <v>6.74</v>
      </c>
    </row>
    <row r="55" spans="1:35" x14ac:dyDescent="0.3">
      <c r="A55" s="5" t="s">
        <v>67</v>
      </c>
      <c r="B55" s="4">
        <v>32.242063492063487</v>
      </c>
      <c r="C55" s="4">
        <v>0.42559523809523803</v>
      </c>
      <c r="D55" s="4">
        <v>3.8690476190476178E-2</v>
      </c>
      <c r="E55" s="4">
        <v>2.3214285714285707</v>
      </c>
      <c r="F55" s="4">
        <v>12.806547619047615</v>
      </c>
      <c r="G55" s="3"/>
      <c r="H55" s="5" t="s">
        <v>54</v>
      </c>
      <c r="I55" s="5" t="s">
        <v>59</v>
      </c>
      <c r="J55" s="5" t="s">
        <v>22</v>
      </c>
      <c r="K55" s="5" t="s">
        <v>21</v>
      </c>
      <c r="L55" s="5" t="s">
        <v>20</v>
      </c>
      <c r="M55" s="5" t="s">
        <v>13</v>
      </c>
      <c r="O55" s="79" t="s">
        <v>77</v>
      </c>
      <c r="P55" s="35">
        <v>70</v>
      </c>
      <c r="Q55" s="34">
        <v>9.1280000000000001</v>
      </c>
      <c r="R55" s="34">
        <v>1.0569999999999999</v>
      </c>
      <c r="S55" s="34">
        <v>52.269000000000005</v>
      </c>
      <c r="T55" s="34">
        <v>259.7</v>
      </c>
      <c r="U55" s="3"/>
      <c r="V55" s="76" t="s">
        <v>135</v>
      </c>
      <c r="W55" s="4">
        <v>44.8</v>
      </c>
      <c r="X55" s="4">
        <v>1.792</v>
      </c>
      <c r="Y55" s="4">
        <v>1.7023999999999999</v>
      </c>
      <c r="Z55" s="4">
        <v>2.2400000000000002</v>
      </c>
      <c r="AA55" s="4">
        <v>32.256000000000007</v>
      </c>
      <c r="AB55" s="3"/>
      <c r="AC55" s="9" t="s">
        <v>25</v>
      </c>
      <c r="AD55" s="8">
        <v>10</v>
      </c>
      <c r="AE55" s="8">
        <v>0</v>
      </c>
      <c r="AF55" s="8">
        <v>0</v>
      </c>
      <c r="AG55" s="8">
        <v>0</v>
      </c>
      <c r="AH55" s="8">
        <v>0</v>
      </c>
    </row>
    <row r="56" spans="1:35" x14ac:dyDescent="0.3">
      <c r="A56" s="5" t="s">
        <v>68</v>
      </c>
      <c r="B56" s="4">
        <v>6.4484126984126977</v>
      </c>
      <c r="C56" s="4">
        <v>9.0277777777777776E-2</v>
      </c>
      <c r="D56" s="4">
        <v>0</v>
      </c>
      <c r="E56" s="4">
        <v>0.59325396825396814</v>
      </c>
      <c r="F56" s="4">
        <v>2.7728174603174596</v>
      </c>
      <c r="G56" s="3"/>
      <c r="H56" s="5" t="s">
        <v>78</v>
      </c>
      <c r="I56" s="4">
        <v>59.5</v>
      </c>
      <c r="J56" s="4">
        <v>12.63185</v>
      </c>
      <c r="K56" s="4">
        <v>1.5410499999999998</v>
      </c>
      <c r="L56" s="4">
        <v>0</v>
      </c>
      <c r="M56" s="4">
        <v>67.83</v>
      </c>
      <c r="O56" s="20" t="s">
        <v>30</v>
      </c>
      <c r="P56" s="19">
        <v>0.5</v>
      </c>
      <c r="Q56" s="18">
        <v>0</v>
      </c>
      <c r="R56" s="18">
        <v>0</v>
      </c>
      <c r="S56" s="18">
        <v>0</v>
      </c>
      <c r="T56" s="18">
        <v>0</v>
      </c>
      <c r="U56" s="3"/>
      <c r="V56" s="76" t="s">
        <v>121</v>
      </c>
      <c r="W56" s="4">
        <v>4.716981132075472</v>
      </c>
      <c r="X56" s="4">
        <v>4.7169811320754713E-2</v>
      </c>
      <c r="Y56" s="4">
        <v>3.9150943396226419</v>
      </c>
      <c r="Z56" s="4">
        <v>0</v>
      </c>
      <c r="AA56" s="4">
        <v>34.905660377358494</v>
      </c>
      <c r="AB56" s="3"/>
      <c r="AC56" s="9" t="s">
        <v>160</v>
      </c>
      <c r="AD56" s="8">
        <v>2</v>
      </c>
      <c r="AE56" s="8">
        <v>0</v>
      </c>
      <c r="AF56" s="8">
        <v>0</v>
      </c>
      <c r="AG56" s="8">
        <v>0</v>
      </c>
      <c r="AH56" s="8">
        <v>0</v>
      </c>
    </row>
    <row r="57" spans="1:35" x14ac:dyDescent="0.3">
      <c r="A57" s="5" t="s">
        <v>79</v>
      </c>
      <c r="B57" s="4">
        <v>6.4484126984126977</v>
      </c>
      <c r="C57" s="4">
        <v>0.42559523809523803</v>
      </c>
      <c r="D57" s="4">
        <v>0</v>
      </c>
      <c r="E57" s="4">
        <v>0.33531746031746029</v>
      </c>
      <c r="F57" s="4">
        <v>3.0178571428571419</v>
      </c>
      <c r="G57" s="3"/>
      <c r="H57" s="5" t="s">
        <v>30</v>
      </c>
      <c r="I57" s="4">
        <v>0.3</v>
      </c>
      <c r="J57" s="4">
        <v>0</v>
      </c>
      <c r="K57" s="4">
        <v>0</v>
      </c>
      <c r="L57" s="4">
        <v>0</v>
      </c>
      <c r="M57" s="4">
        <v>0</v>
      </c>
      <c r="O57" s="20" t="s">
        <v>125</v>
      </c>
      <c r="P57" s="19">
        <v>5.8313397129186599</v>
      </c>
      <c r="Q57" s="18">
        <v>1.1942583732057415</v>
      </c>
      <c r="R57" s="18">
        <v>0.31547547846889951</v>
      </c>
      <c r="S57" s="18">
        <v>0</v>
      </c>
      <c r="T57" s="18">
        <v>7.9306220095693769</v>
      </c>
      <c r="U57" s="3"/>
      <c r="V57" s="76" t="s">
        <v>134</v>
      </c>
      <c r="W57" s="4">
        <v>37.735849056603776</v>
      </c>
      <c r="X57" s="4">
        <v>1.5094339622641508</v>
      </c>
      <c r="Y57" s="4">
        <v>1.4308176100628931</v>
      </c>
      <c r="Z57" s="4">
        <v>1.8867924528301887</v>
      </c>
      <c r="AA57" s="4">
        <v>27.169811320754718</v>
      </c>
      <c r="AB57" s="3"/>
      <c r="AC57" s="9" t="s">
        <v>72</v>
      </c>
      <c r="AD57" s="8">
        <v>4</v>
      </c>
      <c r="AE57" s="8">
        <v>4.8399999999999999E-2</v>
      </c>
      <c r="AF57" s="8">
        <v>1.2800000000000001E-2</v>
      </c>
      <c r="AG57" s="8">
        <v>0.1244</v>
      </c>
      <c r="AH57" s="8">
        <v>0.68</v>
      </c>
    </row>
    <row r="58" spans="1:35" x14ac:dyDescent="0.3">
      <c r="A58" s="5" t="s">
        <v>30</v>
      </c>
      <c r="B58" s="4">
        <v>0.51587301587301582</v>
      </c>
      <c r="C58" s="4">
        <v>0</v>
      </c>
      <c r="D58" s="4">
        <v>0</v>
      </c>
      <c r="E58" s="4">
        <v>0</v>
      </c>
      <c r="F58" s="4">
        <v>0</v>
      </c>
      <c r="G58" s="3"/>
      <c r="H58" s="5" t="s">
        <v>62</v>
      </c>
      <c r="I58" s="4">
        <v>0.3</v>
      </c>
      <c r="J58" s="4">
        <v>0</v>
      </c>
      <c r="K58" s="4">
        <v>0</v>
      </c>
      <c r="L58" s="4">
        <v>0</v>
      </c>
      <c r="M58" s="4">
        <v>0</v>
      </c>
      <c r="O58" s="20" t="s">
        <v>124</v>
      </c>
      <c r="P58" s="19">
        <v>48.594497607655505</v>
      </c>
      <c r="Q58" s="18">
        <v>9.9521531100478473</v>
      </c>
      <c r="R58" s="18">
        <v>2.6289623205741628</v>
      </c>
      <c r="S58" s="18">
        <v>0</v>
      </c>
      <c r="T58" s="18">
        <v>66.088516746411486</v>
      </c>
      <c r="U58" s="3"/>
      <c r="V58" s="76" t="s">
        <v>48</v>
      </c>
      <c r="W58" s="40">
        <v>4.716981132075472</v>
      </c>
      <c r="X58" s="4">
        <v>0.51886792452830199</v>
      </c>
      <c r="Y58" s="4">
        <v>4.7169811320754727E-2</v>
      </c>
      <c r="Z58" s="4">
        <v>3.4905660377358503</v>
      </c>
      <c r="AA58" s="4">
        <v>16.886792452830193</v>
      </c>
      <c r="AB58" s="3"/>
      <c r="AC58" s="9" t="s">
        <v>67</v>
      </c>
      <c r="AD58" s="8">
        <v>4</v>
      </c>
      <c r="AE58" s="8">
        <v>5.2000000000000005E-2</v>
      </c>
      <c r="AF58" s="8">
        <v>4.0000000000000001E-3</v>
      </c>
      <c r="AG58" s="8">
        <v>0.28800000000000003</v>
      </c>
      <c r="AH58" s="8">
        <v>1.5880000000000001</v>
      </c>
    </row>
    <row r="59" spans="1:35" x14ac:dyDescent="0.3">
      <c r="A59" s="5" t="s">
        <v>62</v>
      </c>
      <c r="B59" s="4">
        <v>0.51587301587301582</v>
      </c>
      <c r="C59" s="4">
        <v>0</v>
      </c>
      <c r="D59" s="4">
        <v>0</v>
      </c>
      <c r="E59" s="4">
        <v>0</v>
      </c>
      <c r="F59" s="4">
        <v>0</v>
      </c>
      <c r="H59" s="5" t="s">
        <v>48</v>
      </c>
      <c r="I59" s="4">
        <v>15.2</v>
      </c>
      <c r="J59" s="4">
        <v>1.6111999999999997</v>
      </c>
      <c r="K59" s="4">
        <v>0.19759999999999997</v>
      </c>
      <c r="L59" s="4">
        <v>13.28</v>
      </c>
      <c r="M59" s="4">
        <v>49.323999999999998</v>
      </c>
      <c r="O59" s="78" t="s">
        <v>48</v>
      </c>
      <c r="P59" s="19">
        <v>6.2200956937799043</v>
      </c>
      <c r="Q59" s="18">
        <v>0.65933014354066988</v>
      </c>
      <c r="R59" s="18">
        <v>8.0861244019138759E-2</v>
      </c>
      <c r="S59" s="18">
        <v>4.2047846889952156</v>
      </c>
      <c r="T59" s="18">
        <v>20.184210526315795</v>
      </c>
      <c r="U59" s="3"/>
      <c r="V59" s="5" t="s">
        <v>30</v>
      </c>
      <c r="W59" s="40">
        <v>0.23584905660377362</v>
      </c>
      <c r="X59" s="4">
        <v>0</v>
      </c>
      <c r="Y59" s="4">
        <v>0</v>
      </c>
      <c r="Z59" s="4">
        <v>0</v>
      </c>
      <c r="AA59" s="4">
        <v>0</v>
      </c>
      <c r="AB59" s="3"/>
      <c r="AC59" s="9" t="s">
        <v>64</v>
      </c>
      <c r="AD59" s="8">
        <v>19.5</v>
      </c>
      <c r="AE59" s="8">
        <v>0.31395000000000006</v>
      </c>
      <c r="AF59" s="8">
        <v>3.3150000000000006E-2</v>
      </c>
      <c r="AG59" s="8">
        <v>1.8642000000000003</v>
      </c>
      <c r="AH59" s="8">
        <v>8.3850000000000016</v>
      </c>
    </row>
    <row r="60" spans="1:35" x14ac:dyDescent="0.3">
      <c r="A60" s="5" t="s">
        <v>74</v>
      </c>
      <c r="B60" s="4">
        <v>25.875796178343951</v>
      </c>
      <c r="C60" s="4">
        <v>0.1759554140127389</v>
      </c>
      <c r="D60" s="4">
        <v>2.5875796178343954E-2</v>
      </c>
      <c r="E60" s="4">
        <v>0.87977707006369443</v>
      </c>
      <c r="F60" s="4">
        <v>4.1401273885350323</v>
      </c>
      <c r="H60" s="5" t="s">
        <v>38</v>
      </c>
      <c r="I60" s="4">
        <v>5</v>
      </c>
      <c r="J60" s="4">
        <v>0</v>
      </c>
      <c r="K60" s="4">
        <v>5</v>
      </c>
      <c r="L60" s="4">
        <v>0</v>
      </c>
      <c r="M60" s="4">
        <v>44.2</v>
      </c>
      <c r="O60" s="76" t="s">
        <v>76</v>
      </c>
      <c r="P60" s="8">
        <v>7.7751196172248802</v>
      </c>
      <c r="Q60" s="8">
        <v>0.19437799043062198</v>
      </c>
      <c r="R60" s="8">
        <v>2.7212918660287078</v>
      </c>
      <c r="S60" s="8">
        <v>0.23325358851674638</v>
      </c>
      <c r="T60" s="8">
        <v>26.202153110047846</v>
      </c>
      <c r="U60" s="3"/>
      <c r="V60" s="5" t="s">
        <v>62</v>
      </c>
      <c r="W60" s="40">
        <v>0.23584905660377362</v>
      </c>
      <c r="X60" s="4">
        <v>0</v>
      </c>
      <c r="Y60" s="4">
        <v>0</v>
      </c>
      <c r="Z60" s="4">
        <v>0</v>
      </c>
      <c r="AA60" s="4">
        <v>0</v>
      </c>
      <c r="AB60" s="3"/>
      <c r="AC60" s="9" t="s">
        <v>67</v>
      </c>
      <c r="AD60" s="8">
        <v>19.5</v>
      </c>
      <c r="AE60" s="8">
        <v>0.2535</v>
      </c>
      <c r="AF60" s="8">
        <v>1.95E-2</v>
      </c>
      <c r="AG60" s="8">
        <v>1.4040000000000001</v>
      </c>
      <c r="AH60" s="8">
        <v>7.7415000000000003</v>
      </c>
    </row>
    <row r="61" spans="1:35" x14ac:dyDescent="0.3">
      <c r="A61" s="5" t="s">
        <v>67</v>
      </c>
      <c r="B61" s="4">
        <v>25.875796178343951</v>
      </c>
      <c r="C61" s="4">
        <v>0.33638535031847139</v>
      </c>
      <c r="D61" s="4">
        <v>2.5875796178343954E-2</v>
      </c>
      <c r="E61" s="4">
        <v>1.8630573248407645</v>
      </c>
      <c r="F61" s="4">
        <v>10.272691082802549</v>
      </c>
      <c r="H61" s="76" t="s">
        <v>33</v>
      </c>
      <c r="I61" s="4">
        <v>10</v>
      </c>
      <c r="J61" s="4">
        <v>1.2570000000000001</v>
      </c>
      <c r="K61" s="4">
        <v>0.99399999999999988</v>
      </c>
      <c r="L61" s="4">
        <v>7.8000000000000014E-2</v>
      </c>
      <c r="M61" s="4">
        <v>14.3</v>
      </c>
      <c r="O61" s="9" t="s">
        <v>68</v>
      </c>
      <c r="P61" s="8">
        <v>5.4425837320574164</v>
      </c>
      <c r="Q61" s="8">
        <v>7.6196172248803817E-2</v>
      </c>
      <c r="R61" s="8">
        <v>0</v>
      </c>
      <c r="S61" s="8">
        <v>0.49527511961722492</v>
      </c>
      <c r="T61" s="8">
        <v>2.3403110047846893</v>
      </c>
      <c r="U61" s="3"/>
      <c r="V61" s="5" t="s">
        <v>133</v>
      </c>
      <c r="W61" s="4">
        <v>2.358490566037736</v>
      </c>
      <c r="X61" s="4">
        <v>7.0754716981132074E-2</v>
      </c>
      <c r="Y61" s="4">
        <v>0</v>
      </c>
      <c r="Z61" s="4">
        <v>0.14150943396226415</v>
      </c>
      <c r="AA61" s="4">
        <v>0.87264150943396246</v>
      </c>
      <c r="AB61" s="3"/>
      <c r="AC61" s="9" t="s">
        <v>66</v>
      </c>
      <c r="AD61" s="8">
        <v>19.5</v>
      </c>
      <c r="AE61" s="8">
        <v>0.24960000000000002</v>
      </c>
      <c r="AF61" s="8">
        <v>1.95E-2</v>
      </c>
      <c r="AG61" s="8">
        <v>1.131</v>
      </c>
      <c r="AH61" s="8">
        <v>4.875</v>
      </c>
    </row>
    <row r="62" spans="1:35" x14ac:dyDescent="0.3">
      <c r="A62" s="76" t="s">
        <v>70</v>
      </c>
      <c r="B62" s="4">
        <v>10.35031847133758</v>
      </c>
      <c r="C62" s="4">
        <v>0.26910828025477712</v>
      </c>
      <c r="D62" s="4">
        <v>2.5875796178343951</v>
      </c>
      <c r="E62" s="4">
        <v>0.27945859872611467</v>
      </c>
      <c r="F62" s="4">
        <v>25.482484076433117</v>
      </c>
      <c r="H62" s="76" t="s">
        <v>69</v>
      </c>
      <c r="I62" s="4">
        <v>149.40239043824701</v>
      </c>
      <c r="J62" s="4">
        <v>1.9721115537848606</v>
      </c>
      <c r="K62" s="4">
        <v>0</v>
      </c>
      <c r="L62" s="4">
        <v>27.59</v>
      </c>
      <c r="M62" s="4">
        <v>100.99601593625498</v>
      </c>
      <c r="O62" s="9" t="s">
        <v>79</v>
      </c>
      <c r="P62" s="8">
        <v>0.77751196172248804</v>
      </c>
      <c r="Q62" s="8">
        <v>5.0538277511961729E-2</v>
      </c>
      <c r="R62" s="8">
        <v>0</v>
      </c>
      <c r="S62" s="8">
        <v>4.0430622009569379E-2</v>
      </c>
      <c r="T62" s="8">
        <v>0.36387559808612441</v>
      </c>
      <c r="U62" s="3"/>
      <c r="V62" s="5" t="s">
        <v>75</v>
      </c>
      <c r="W62" s="4">
        <v>37.551124744376274</v>
      </c>
      <c r="X62" s="4">
        <v>0.63836912065439666</v>
      </c>
      <c r="Y62" s="4">
        <v>3.7551124744376281E-2</v>
      </c>
      <c r="Z62" s="4">
        <v>2.3281697341513294</v>
      </c>
      <c r="AA62" s="4">
        <v>10.138803680981598</v>
      </c>
      <c r="AB62" s="3"/>
      <c r="AC62" s="9" t="s">
        <v>159</v>
      </c>
      <c r="AD62" s="8">
        <v>2.6</v>
      </c>
      <c r="AE62" s="8">
        <v>1.0400000000000001E-2</v>
      </c>
      <c r="AF62" s="8">
        <v>7.5400000000000007E-3</v>
      </c>
      <c r="AG62" s="8">
        <v>0.10400000000000001</v>
      </c>
      <c r="AH62" s="8">
        <v>0.54600000000000004</v>
      </c>
    </row>
    <row r="63" spans="1:35" x14ac:dyDescent="0.3">
      <c r="A63" s="5" t="s">
        <v>42</v>
      </c>
      <c r="B63" s="4">
        <v>1.2937898089171975</v>
      </c>
      <c r="C63" s="4">
        <v>3.234474522292994E-2</v>
      </c>
      <c r="D63" s="4">
        <v>6.4689490445859876E-3</v>
      </c>
      <c r="E63" s="4">
        <v>5.3045382165605087E-2</v>
      </c>
      <c r="F63" s="4">
        <v>0.39978105095541405</v>
      </c>
      <c r="H63" s="76" t="s">
        <v>31</v>
      </c>
      <c r="I63" s="4">
        <v>5</v>
      </c>
      <c r="J63" s="4">
        <v>0.05</v>
      </c>
      <c r="K63" s="4">
        <v>4.1500000000000004</v>
      </c>
      <c r="L63" s="4">
        <v>0</v>
      </c>
      <c r="M63" s="4">
        <v>37</v>
      </c>
      <c r="O63" s="9" t="s">
        <v>67</v>
      </c>
      <c r="P63" s="8">
        <v>7.7751196172248802</v>
      </c>
      <c r="Q63" s="8">
        <v>0.10107655502392345</v>
      </c>
      <c r="R63" s="8">
        <v>0.1</v>
      </c>
      <c r="S63" s="8">
        <v>0.55980861244019142</v>
      </c>
      <c r="T63" s="8">
        <v>3.0867224880382773</v>
      </c>
      <c r="U63" s="3"/>
      <c r="V63" s="5" t="s">
        <v>67</v>
      </c>
      <c r="W63" s="4">
        <v>17.280163599182004</v>
      </c>
      <c r="X63" s="4">
        <v>0.22464212678936607</v>
      </c>
      <c r="Y63" s="4">
        <v>1.7280163599182007E-2</v>
      </c>
      <c r="Z63" s="4">
        <v>1.2441717791411044</v>
      </c>
      <c r="AA63" s="4">
        <v>6.8602249488752571</v>
      </c>
      <c r="AB63" s="3"/>
      <c r="AC63" s="9" t="s">
        <v>38</v>
      </c>
      <c r="AD63" s="8">
        <v>3.9</v>
      </c>
      <c r="AE63" s="8">
        <v>0</v>
      </c>
      <c r="AF63" s="8">
        <v>3.9</v>
      </c>
      <c r="AG63" s="8">
        <v>0</v>
      </c>
      <c r="AH63" s="8">
        <v>34.475999999999999</v>
      </c>
    </row>
    <row r="64" spans="1:35" x14ac:dyDescent="0.3">
      <c r="A64" s="9" t="s">
        <v>37</v>
      </c>
      <c r="B64" s="4">
        <v>1.2937898089171975</v>
      </c>
      <c r="C64" s="4">
        <v>4.7870222929936312E-2</v>
      </c>
      <c r="D64" s="4">
        <v>4.0000000000000001E-3</v>
      </c>
      <c r="E64" s="4">
        <v>0.1035031847133758</v>
      </c>
      <c r="F64" s="4">
        <v>0.65207006369426745</v>
      </c>
      <c r="H64" s="5" t="s">
        <v>30</v>
      </c>
      <c r="I64" s="4">
        <v>0.59760956175298796</v>
      </c>
      <c r="J64" s="4">
        <v>0</v>
      </c>
      <c r="K64" s="4">
        <v>0</v>
      </c>
      <c r="L64" s="4">
        <v>0</v>
      </c>
      <c r="M64" s="4">
        <v>0</v>
      </c>
      <c r="O64" s="9" t="s">
        <v>30</v>
      </c>
      <c r="P64" s="8">
        <v>0.46650717703349281</v>
      </c>
      <c r="Q64" s="8">
        <v>0</v>
      </c>
      <c r="R64" s="8">
        <v>0</v>
      </c>
      <c r="S64" s="8">
        <v>0</v>
      </c>
      <c r="T64" s="8">
        <v>0</v>
      </c>
      <c r="U64" s="3"/>
      <c r="V64" s="76" t="s">
        <v>70</v>
      </c>
      <c r="W64" s="4">
        <v>9.6370143149284235</v>
      </c>
      <c r="X64" s="4">
        <v>0.25056237218813898</v>
      </c>
      <c r="Y64" s="4">
        <v>2.4092535787321059</v>
      </c>
      <c r="Z64" s="4">
        <v>0.26019938650306745</v>
      </c>
      <c r="AA64" s="4">
        <v>23.726329243353778</v>
      </c>
      <c r="AB64" s="3"/>
      <c r="AC64" s="7" t="s">
        <v>24</v>
      </c>
      <c r="AD64" s="6">
        <f>SUM(AD45:AD63)</f>
        <v>240.22</v>
      </c>
      <c r="AE64" s="6">
        <f>SUM(AE45:AE63)</f>
        <v>19.035349999999998</v>
      </c>
      <c r="AF64" s="6">
        <f>SUM(AF45:AF63)</f>
        <v>13.841490000000002</v>
      </c>
      <c r="AG64" s="6">
        <f>SUM(AG45:AG63)</f>
        <v>74.730599999999981</v>
      </c>
      <c r="AH64" s="6">
        <f>SUM(AH45:AH63)</f>
        <v>512.9615</v>
      </c>
    </row>
    <row r="65" spans="1:35" x14ac:dyDescent="0.3">
      <c r="A65" s="9" t="s">
        <v>30</v>
      </c>
      <c r="B65" s="4">
        <v>0.15525477707006372</v>
      </c>
      <c r="C65" s="4">
        <v>0</v>
      </c>
      <c r="D65" s="4">
        <v>0</v>
      </c>
      <c r="E65" s="4">
        <v>0</v>
      </c>
      <c r="F65" s="4">
        <v>0</v>
      </c>
      <c r="H65" s="76" t="s">
        <v>121</v>
      </c>
      <c r="I65" s="4">
        <v>4.716981132075472</v>
      </c>
      <c r="J65" s="4">
        <v>4.7169811320754713E-2</v>
      </c>
      <c r="K65" s="4">
        <v>3.9150943396226419</v>
      </c>
      <c r="L65" s="4">
        <v>0</v>
      </c>
      <c r="M65" s="4">
        <v>34.905660377358494</v>
      </c>
      <c r="O65" s="5" t="s">
        <v>123</v>
      </c>
      <c r="P65" s="8">
        <v>0.46650717703349281</v>
      </c>
      <c r="Q65" s="8">
        <v>0</v>
      </c>
      <c r="R65" s="8">
        <v>0</v>
      </c>
      <c r="S65" s="8">
        <v>0</v>
      </c>
      <c r="T65" s="8">
        <v>0</v>
      </c>
      <c r="U65" s="3"/>
      <c r="V65" s="5" t="s">
        <v>30</v>
      </c>
      <c r="W65" s="4">
        <v>0.2658486707566462</v>
      </c>
      <c r="X65" s="4">
        <v>0</v>
      </c>
      <c r="Y65" s="4">
        <v>0</v>
      </c>
      <c r="Z65" s="4">
        <v>0</v>
      </c>
      <c r="AA65" s="4">
        <v>0</v>
      </c>
      <c r="AB65" s="3"/>
    </row>
    <row r="66" spans="1:35" x14ac:dyDescent="0.3">
      <c r="A66" s="9" t="s">
        <v>62</v>
      </c>
      <c r="B66" s="4">
        <v>0.15525477707006372</v>
      </c>
      <c r="C66" s="15">
        <v>0</v>
      </c>
      <c r="D66" s="15">
        <v>0</v>
      </c>
      <c r="E66" s="15">
        <v>0</v>
      </c>
      <c r="F66" s="15">
        <v>0</v>
      </c>
      <c r="H66" s="76" t="s">
        <v>134</v>
      </c>
      <c r="I66" s="4">
        <v>37.735849056603776</v>
      </c>
      <c r="J66" s="4">
        <v>1.5094339622641508</v>
      </c>
      <c r="K66" s="4">
        <v>1.4308176100628931</v>
      </c>
      <c r="L66" s="4">
        <v>1.8867924528301887</v>
      </c>
      <c r="M66" s="4">
        <v>27.169811320754718</v>
      </c>
      <c r="O66" s="5" t="s">
        <v>25</v>
      </c>
      <c r="P66" s="8">
        <v>46.650717703349279</v>
      </c>
      <c r="Q66" s="8">
        <v>0</v>
      </c>
      <c r="R66" s="8">
        <v>0</v>
      </c>
      <c r="S66" s="8">
        <v>0</v>
      </c>
      <c r="T66" s="8">
        <v>0</v>
      </c>
      <c r="U66" s="3"/>
      <c r="V66" s="5" t="s">
        <v>62</v>
      </c>
      <c r="W66" s="4">
        <v>0.2658486707566462</v>
      </c>
      <c r="X66" s="4">
        <v>0</v>
      </c>
      <c r="Y66" s="4">
        <v>0</v>
      </c>
      <c r="Z66" s="4">
        <v>0</v>
      </c>
      <c r="AA66" s="4">
        <v>0</v>
      </c>
      <c r="AB66" s="3"/>
      <c r="AC66" s="14" t="s">
        <v>176</v>
      </c>
      <c r="AD66" s="3"/>
      <c r="AE66" s="3"/>
      <c r="AF66" s="3"/>
      <c r="AG66" s="3"/>
      <c r="AH66" s="3"/>
      <c r="AI66" s="3"/>
    </row>
    <row r="67" spans="1:35" x14ac:dyDescent="0.3">
      <c r="A67" s="7" t="s">
        <v>24</v>
      </c>
      <c r="B67" s="6">
        <f>SUM(B50:B66)</f>
        <v>275.40000000000009</v>
      </c>
      <c r="C67" s="6">
        <f>SUM(C50:C66)</f>
        <v>27.382894171469012</v>
      </c>
      <c r="D67" s="6">
        <f>SUM(D50:D66)</f>
        <v>11.477776349711858</v>
      </c>
      <c r="E67" s="6">
        <f>SUM(E50:E66)</f>
        <v>65.883206639874629</v>
      </c>
      <c r="F67" s="6">
        <f>SUM(F50:F66)</f>
        <v>458.45211397988072</v>
      </c>
      <c r="H67" s="76" t="s">
        <v>48</v>
      </c>
      <c r="I67" s="40">
        <v>4.716981132075472</v>
      </c>
      <c r="J67" s="4">
        <v>0.51886792452830199</v>
      </c>
      <c r="K67" s="4">
        <v>4.7169811320754727E-2</v>
      </c>
      <c r="L67" s="4">
        <v>3.4905660377358503</v>
      </c>
      <c r="M67" s="4">
        <v>16.886792452830193</v>
      </c>
      <c r="O67" s="5" t="s">
        <v>64</v>
      </c>
      <c r="P67" s="4">
        <v>77.981651376146786</v>
      </c>
      <c r="Q67" s="4">
        <v>1.2555045871559634</v>
      </c>
      <c r="R67" s="4">
        <v>0.13256880733944953</v>
      </c>
      <c r="S67" s="4">
        <v>7.4550458715596335</v>
      </c>
      <c r="T67" s="4">
        <v>33.532110091743121</v>
      </c>
      <c r="V67" s="7" t="s">
        <v>24</v>
      </c>
      <c r="W67" s="6">
        <f>SUM(W45:W66)</f>
        <v>354.60000000000014</v>
      </c>
      <c r="X67" s="6">
        <f>SUM(X45:X66)</f>
        <v>20.126350034726237</v>
      </c>
      <c r="Y67" s="6">
        <f>SUM(Y45:Y66)</f>
        <v>20.48559662808195</v>
      </c>
      <c r="Z67" s="6">
        <f>SUM(Z45:Z66)</f>
        <v>36.6921888243238</v>
      </c>
      <c r="AA67" s="6">
        <f>SUM(AA45:AA66)</f>
        <v>410.83526353358809</v>
      </c>
      <c r="AB67" s="3"/>
      <c r="AC67" s="3" t="s">
        <v>175</v>
      </c>
      <c r="AD67" s="3"/>
      <c r="AE67" s="3"/>
      <c r="AF67" s="3"/>
      <c r="AG67" s="3"/>
      <c r="AH67" s="3"/>
      <c r="AI67" s="3"/>
    </row>
    <row r="68" spans="1:35" ht="15.75" customHeight="1" x14ac:dyDescent="0.3">
      <c r="A68" s="25"/>
      <c r="B68" s="24"/>
      <c r="C68" s="24"/>
      <c r="D68" s="24"/>
      <c r="E68" s="24"/>
      <c r="F68" s="24"/>
      <c r="H68" s="5" t="s">
        <v>30</v>
      </c>
      <c r="I68" s="40">
        <v>0.23584905660377362</v>
      </c>
      <c r="J68" s="4">
        <v>0</v>
      </c>
      <c r="K68" s="4">
        <v>0</v>
      </c>
      <c r="L68" s="4">
        <v>0</v>
      </c>
      <c r="M68" s="4">
        <v>0</v>
      </c>
      <c r="O68" s="5" t="s">
        <v>30</v>
      </c>
      <c r="P68" s="4">
        <v>0.25993883792048927</v>
      </c>
      <c r="Q68" s="4">
        <v>0</v>
      </c>
      <c r="R68" s="4">
        <v>0</v>
      </c>
      <c r="S68" s="4">
        <v>0</v>
      </c>
      <c r="T68" s="4">
        <v>0</v>
      </c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1:35" x14ac:dyDescent="0.3">
      <c r="A69" s="14" t="s">
        <v>141</v>
      </c>
      <c r="B69" s="3"/>
      <c r="C69" s="3"/>
      <c r="D69" s="3"/>
      <c r="E69" s="3"/>
      <c r="F69" s="3"/>
      <c r="H69" s="5" t="s">
        <v>62</v>
      </c>
      <c r="I69" s="40">
        <v>0.23584905660377362</v>
      </c>
      <c r="J69" s="4">
        <v>0</v>
      </c>
      <c r="K69" s="4">
        <v>0</v>
      </c>
      <c r="L69" s="4">
        <v>0</v>
      </c>
      <c r="M69" s="4">
        <v>0</v>
      </c>
      <c r="O69" s="5" t="s">
        <v>62</v>
      </c>
      <c r="P69" s="4">
        <v>0.25993883792048927</v>
      </c>
      <c r="Q69" s="4">
        <v>0</v>
      </c>
      <c r="R69" s="4">
        <v>0</v>
      </c>
      <c r="S69" s="4">
        <v>0</v>
      </c>
      <c r="T69" s="4">
        <v>0</v>
      </c>
      <c r="V69" s="14" t="s">
        <v>131</v>
      </c>
      <c r="W69" s="3"/>
      <c r="X69" s="3"/>
      <c r="Y69" s="3"/>
      <c r="Z69" s="3"/>
      <c r="AA69" s="3"/>
      <c r="AC69" s="5" t="s">
        <v>54</v>
      </c>
      <c r="AD69" s="5" t="s">
        <v>59</v>
      </c>
      <c r="AE69" s="5" t="s">
        <v>22</v>
      </c>
      <c r="AF69" s="5" t="s">
        <v>21</v>
      </c>
      <c r="AG69" s="5" t="s">
        <v>20</v>
      </c>
      <c r="AH69" s="5" t="s">
        <v>13</v>
      </c>
      <c r="AI69" s="3"/>
    </row>
    <row r="70" spans="1:35" x14ac:dyDescent="0.3">
      <c r="A70" s="14"/>
      <c r="B70" s="3"/>
      <c r="C70" s="3"/>
      <c r="D70" s="3"/>
      <c r="E70" s="3"/>
      <c r="F70" s="3"/>
      <c r="H70" s="5" t="s">
        <v>133</v>
      </c>
      <c r="I70" s="4">
        <v>2.358490566037736</v>
      </c>
      <c r="J70" s="4">
        <v>7.0754716981132074E-2</v>
      </c>
      <c r="K70" s="4">
        <v>0</v>
      </c>
      <c r="L70" s="4">
        <v>0.14150943396226415</v>
      </c>
      <c r="M70" s="4">
        <v>0.87264150943396246</v>
      </c>
      <c r="O70" s="5" t="s">
        <v>38</v>
      </c>
      <c r="P70" s="4">
        <v>6.4984709480122316</v>
      </c>
      <c r="Q70" s="4">
        <v>0</v>
      </c>
      <c r="R70" s="4">
        <v>6.4984709480122316</v>
      </c>
      <c r="S70" s="4">
        <v>0</v>
      </c>
      <c r="T70" s="4">
        <v>57.446483180428132</v>
      </c>
      <c r="V70" s="3"/>
      <c r="W70" s="3"/>
      <c r="X70" s="3"/>
      <c r="Y70" s="3"/>
      <c r="Z70" s="3"/>
      <c r="AA70" s="3"/>
      <c r="AC70" s="5" t="s">
        <v>60</v>
      </c>
      <c r="AD70" s="4">
        <v>20</v>
      </c>
      <c r="AE70" s="4">
        <v>4.0960000000000001</v>
      </c>
      <c r="AF70" s="4">
        <v>1.0820000000000001</v>
      </c>
      <c r="AG70" s="4">
        <v>0</v>
      </c>
      <c r="AH70" s="4">
        <v>27.2</v>
      </c>
      <c r="AI70" s="3"/>
    </row>
    <row r="71" spans="1:35" x14ac:dyDescent="0.3">
      <c r="A71" s="5" t="s">
        <v>54</v>
      </c>
      <c r="B71" s="5" t="s">
        <v>59</v>
      </c>
      <c r="C71" s="5" t="s">
        <v>22</v>
      </c>
      <c r="D71" s="5" t="s">
        <v>21</v>
      </c>
      <c r="E71" s="5" t="s">
        <v>20</v>
      </c>
      <c r="F71" s="5" t="s">
        <v>13</v>
      </c>
      <c r="H71" s="5" t="s">
        <v>66</v>
      </c>
      <c r="I71" s="4">
        <v>55.45</v>
      </c>
      <c r="J71" s="4">
        <v>0.70975999999999995</v>
      </c>
      <c r="K71" s="4">
        <v>5.5450000000000006E-2</v>
      </c>
      <c r="L71" s="4">
        <v>3.2161</v>
      </c>
      <c r="M71" s="4">
        <v>13.862500000000001</v>
      </c>
      <c r="O71" s="7" t="s">
        <v>24</v>
      </c>
      <c r="P71" s="6">
        <f>SUM(P55:P70)</f>
        <v>285.50000000000006</v>
      </c>
      <c r="Q71" s="6">
        <f>SUM(Q55:Q70)</f>
        <v>22.611435209165531</v>
      </c>
      <c r="R71" s="6">
        <f>SUM(R55:R70)</f>
        <v>13.53463066444259</v>
      </c>
      <c r="S71" s="6">
        <f>SUM(S55:S70)</f>
        <v>65.257598503138581</v>
      </c>
      <c r="T71" s="6">
        <f>SUM(T55:T70)</f>
        <v>476.87500475542475</v>
      </c>
      <c r="V71" s="5" t="s">
        <v>54</v>
      </c>
      <c r="W71" s="5" t="s">
        <v>59</v>
      </c>
      <c r="X71" s="5" t="s">
        <v>22</v>
      </c>
      <c r="Y71" s="5" t="s">
        <v>21</v>
      </c>
      <c r="Z71" s="5" t="s">
        <v>20</v>
      </c>
      <c r="AA71" s="5" t="s">
        <v>13</v>
      </c>
      <c r="AC71" s="76" t="s">
        <v>119</v>
      </c>
      <c r="AD71" s="4">
        <v>20</v>
      </c>
      <c r="AE71" s="4">
        <v>4.5999999999999996</v>
      </c>
      <c r="AF71" s="4">
        <v>5.8</v>
      </c>
      <c r="AG71" s="4">
        <v>0</v>
      </c>
      <c r="AH71" s="4">
        <v>72</v>
      </c>
      <c r="AI71" s="3"/>
    </row>
    <row r="72" spans="1:35" x14ac:dyDescent="0.3">
      <c r="A72" s="76" t="s">
        <v>104</v>
      </c>
      <c r="B72" s="4">
        <v>58</v>
      </c>
      <c r="C72" s="4">
        <v>9.6859999999999999</v>
      </c>
      <c r="D72" s="4">
        <v>5.22</v>
      </c>
      <c r="E72" s="4">
        <v>1.1599999999999999</v>
      </c>
      <c r="F72" s="4">
        <v>90.364000000000019</v>
      </c>
      <c r="H72" s="5" t="s">
        <v>65</v>
      </c>
      <c r="I72" s="4">
        <v>9.2948717948717938</v>
      </c>
      <c r="J72" s="4">
        <v>0</v>
      </c>
      <c r="K72" s="4">
        <v>9.2948717948717938</v>
      </c>
      <c r="L72" s="4">
        <v>0</v>
      </c>
      <c r="M72" s="4">
        <v>82.166666666666657</v>
      </c>
      <c r="V72" s="76" t="s">
        <v>58</v>
      </c>
      <c r="W72" s="4">
        <v>30</v>
      </c>
      <c r="X72" s="4">
        <v>0.75</v>
      </c>
      <c r="Y72" s="4">
        <v>9</v>
      </c>
      <c r="Z72" s="4">
        <v>0</v>
      </c>
      <c r="AA72" s="4">
        <v>101.1</v>
      </c>
      <c r="AC72" s="76" t="s">
        <v>57</v>
      </c>
      <c r="AD72" s="4">
        <v>12</v>
      </c>
      <c r="AE72" s="4">
        <v>1.236</v>
      </c>
      <c r="AF72" s="4">
        <v>0.12</v>
      </c>
      <c r="AG72" s="4">
        <v>8.1240000000000006</v>
      </c>
      <c r="AH72" s="4">
        <v>38.520000000000003</v>
      </c>
      <c r="AI72" s="3"/>
    </row>
    <row r="73" spans="1:35" x14ac:dyDescent="0.3">
      <c r="A73" s="76" t="s">
        <v>33</v>
      </c>
      <c r="B73" s="4">
        <v>14.3</v>
      </c>
      <c r="C73" s="4">
        <v>1.7975100000000002</v>
      </c>
      <c r="D73" s="4">
        <v>1.4214200000000001</v>
      </c>
      <c r="E73" s="4">
        <v>0.11154000000000003</v>
      </c>
      <c r="F73" s="4">
        <v>20.449000000000002</v>
      </c>
      <c r="H73" s="5" t="s">
        <v>30</v>
      </c>
      <c r="I73" s="4">
        <v>0.12820512820512819</v>
      </c>
      <c r="J73" s="4">
        <v>0</v>
      </c>
      <c r="K73" s="4">
        <v>0</v>
      </c>
      <c r="L73" s="4">
        <v>0</v>
      </c>
      <c r="M73" s="4">
        <v>0</v>
      </c>
      <c r="O73" s="1" t="s">
        <v>61</v>
      </c>
      <c r="V73" s="5" t="s">
        <v>26</v>
      </c>
      <c r="W73" s="4">
        <v>8</v>
      </c>
      <c r="X73" s="4">
        <v>0</v>
      </c>
      <c r="Y73" s="4">
        <v>0</v>
      </c>
      <c r="Z73" s="4">
        <v>7.984</v>
      </c>
      <c r="AA73" s="4">
        <v>31.936</v>
      </c>
      <c r="AC73" s="76" t="s">
        <v>48</v>
      </c>
      <c r="AD73" s="4">
        <v>12</v>
      </c>
      <c r="AE73" s="4">
        <v>1.6439999999999997</v>
      </c>
      <c r="AF73" s="4">
        <v>0.22440000000000002</v>
      </c>
      <c r="AG73" s="4">
        <v>8.7083999999999993</v>
      </c>
      <c r="AH73" s="4">
        <v>40.68</v>
      </c>
      <c r="AI73" s="3"/>
    </row>
    <row r="74" spans="1:35" x14ac:dyDescent="0.3">
      <c r="A74" s="76" t="s">
        <v>129</v>
      </c>
      <c r="B74" s="4">
        <v>6.6</v>
      </c>
      <c r="C74" s="4">
        <v>0.67979999999999996</v>
      </c>
      <c r="D74" s="4">
        <v>6.6000000000000003E-2</v>
      </c>
      <c r="E74" s="4">
        <v>4.4682000000000013</v>
      </c>
      <c r="F74" s="4">
        <v>21.186000000000007</v>
      </c>
      <c r="H74" s="9" t="s">
        <v>63</v>
      </c>
      <c r="I74" s="4">
        <v>0.12820512820512819</v>
      </c>
      <c r="J74" s="4">
        <v>0</v>
      </c>
      <c r="K74" s="4">
        <v>0</v>
      </c>
      <c r="L74" s="4">
        <v>0</v>
      </c>
      <c r="M74" s="4">
        <v>0</v>
      </c>
      <c r="O74" s="88"/>
      <c r="P74" s="88"/>
      <c r="Q74" s="88"/>
      <c r="R74" s="88"/>
      <c r="S74" s="88"/>
      <c r="T74" s="88"/>
      <c r="V74" s="76" t="s">
        <v>122</v>
      </c>
      <c r="W74" s="4">
        <v>30</v>
      </c>
      <c r="X74" s="4">
        <v>0.94499999999999995</v>
      </c>
      <c r="Y74" s="4">
        <v>0.98099999999999998</v>
      </c>
      <c r="Z74" s="4">
        <v>1.4340000000000002</v>
      </c>
      <c r="AA74" s="4">
        <v>18.3</v>
      </c>
      <c r="AC74" s="5" t="s">
        <v>30</v>
      </c>
      <c r="AD74" s="4">
        <v>0.2</v>
      </c>
      <c r="AE74" s="4">
        <v>0</v>
      </c>
      <c r="AF74" s="4">
        <v>0</v>
      </c>
      <c r="AG74" s="4">
        <v>0</v>
      </c>
      <c r="AH74" s="4">
        <v>0</v>
      </c>
      <c r="AI74" s="3"/>
    </row>
    <row r="75" spans="1:35" x14ac:dyDescent="0.3">
      <c r="A75" s="5" t="s">
        <v>26</v>
      </c>
      <c r="B75" s="4">
        <v>7.5</v>
      </c>
      <c r="C75" s="4">
        <v>0</v>
      </c>
      <c r="D75" s="4">
        <v>0</v>
      </c>
      <c r="E75" s="4">
        <v>9.8802000000000003</v>
      </c>
      <c r="F75" s="4">
        <v>39.520800000000001</v>
      </c>
      <c r="H75" s="7" t="s">
        <v>24</v>
      </c>
      <c r="I75" s="6">
        <f>SUM(I56:I74)</f>
        <v>360.3012820512821</v>
      </c>
      <c r="J75" s="6">
        <f>SUM(J56:J74)</f>
        <v>20.378147968879198</v>
      </c>
      <c r="K75" s="6">
        <f>SUM(K56:K74)</f>
        <v>26.62605355587808</v>
      </c>
      <c r="L75" s="6">
        <f>SUM(L56:L74)</f>
        <v>49.682967924528299</v>
      </c>
      <c r="M75" s="6">
        <f>SUM(M56:M74)</f>
        <v>489.51408826329907</v>
      </c>
      <c r="O75" s="13" t="s">
        <v>54</v>
      </c>
      <c r="P75" s="5" t="s">
        <v>59</v>
      </c>
      <c r="Q75" s="13" t="s">
        <v>22</v>
      </c>
      <c r="R75" s="13" t="s">
        <v>21</v>
      </c>
      <c r="S75" s="13" t="s">
        <v>20</v>
      </c>
      <c r="T75" s="13" t="s">
        <v>13</v>
      </c>
      <c r="V75" s="76" t="s">
        <v>56</v>
      </c>
      <c r="W75" s="4">
        <v>2</v>
      </c>
      <c r="X75" s="4">
        <v>0</v>
      </c>
      <c r="Y75" s="4">
        <v>0</v>
      </c>
      <c r="Z75" s="4">
        <v>0</v>
      </c>
      <c r="AA75" s="4">
        <v>0</v>
      </c>
      <c r="AC75" s="5" t="s">
        <v>26</v>
      </c>
      <c r="AD75" s="4">
        <v>1.6</v>
      </c>
      <c r="AE75" s="4">
        <v>0</v>
      </c>
      <c r="AF75" s="4">
        <v>0</v>
      </c>
      <c r="AG75" s="4">
        <v>1.5968</v>
      </c>
      <c r="AH75" s="4">
        <v>6.3872</v>
      </c>
      <c r="AI75" s="3"/>
    </row>
    <row r="76" spans="1:35" x14ac:dyDescent="0.3">
      <c r="A76" s="76" t="s">
        <v>121</v>
      </c>
      <c r="B76" s="4">
        <v>7.7</v>
      </c>
      <c r="C76" s="4">
        <v>7.0000000000000007E-2</v>
      </c>
      <c r="D76" s="4">
        <v>7.8</v>
      </c>
      <c r="E76" s="4">
        <v>0.1</v>
      </c>
      <c r="F76" s="4">
        <v>70.88</v>
      </c>
      <c r="O76" s="76" t="s">
        <v>48</v>
      </c>
      <c r="P76" s="8">
        <v>11.788345612860013</v>
      </c>
      <c r="Q76" s="8">
        <v>2.12</v>
      </c>
      <c r="R76" s="8">
        <v>0.26</v>
      </c>
      <c r="S76" s="8">
        <v>13.52</v>
      </c>
      <c r="T76" s="8">
        <v>64.900000000000006</v>
      </c>
      <c r="V76" s="5" t="s">
        <v>53</v>
      </c>
      <c r="W76" s="4">
        <v>10</v>
      </c>
      <c r="X76" s="4">
        <v>1.96</v>
      </c>
      <c r="Y76" s="4">
        <v>1.37</v>
      </c>
      <c r="Z76" s="4">
        <v>5.79</v>
      </c>
      <c r="AA76" s="4">
        <v>22.8</v>
      </c>
      <c r="AC76" s="5" t="s">
        <v>38</v>
      </c>
      <c r="AD76" s="4">
        <v>1.36</v>
      </c>
      <c r="AE76" s="4">
        <v>0</v>
      </c>
      <c r="AF76" s="4">
        <v>1.36</v>
      </c>
      <c r="AG76" s="4">
        <v>0</v>
      </c>
      <c r="AH76" s="4">
        <v>12.022399999999999</v>
      </c>
      <c r="AI76" s="3"/>
    </row>
    <row r="77" spans="1:35" x14ac:dyDescent="0.3">
      <c r="A77" s="5" t="s">
        <v>27</v>
      </c>
      <c r="B77" s="4">
        <v>70</v>
      </c>
      <c r="C77" s="4">
        <v>0.76300000000000012</v>
      </c>
      <c r="D77" s="4">
        <v>0.23100000000000001</v>
      </c>
      <c r="E77" s="4">
        <v>15.988</v>
      </c>
      <c r="F77" s="4">
        <v>62.3</v>
      </c>
      <c r="H77" s="17" t="s">
        <v>120</v>
      </c>
      <c r="I77" s="89"/>
      <c r="J77" s="89"/>
      <c r="K77" s="89"/>
      <c r="L77" s="89"/>
      <c r="M77" s="89"/>
      <c r="O77" s="9" t="s">
        <v>26</v>
      </c>
      <c r="P77" s="8">
        <v>8.5733422638981907</v>
      </c>
      <c r="Q77" s="8">
        <v>0</v>
      </c>
      <c r="R77" s="8">
        <v>0</v>
      </c>
      <c r="S77" s="8">
        <v>8.5561955793703941</v>
      </c>
      <c r="T77" s="8">
        <v>34.224782317481576</v>
      </c>
      <c r="V77" s="5" t="s">
        <v>25</v>
      </c>
      <c r="W77" s="4">
        <v>102.49110320284697</v>
      </c>
      <c r="X77" s="4">
        <v>0</v>
      </c>
      <c r="Y77" s="4">
        <v>0</v>
      </c>
      <c r="Z77" s="4">
        <v>0</v>
      </c>
      <c r="AA77" s="4">
        <v>0</v>
      </c>
      <c r="AC77" s="5" t="s">
        <v>25</v>
      </c>
      <c r="AD77" s="4">
        <v>12</v>
      </c>
      <c r="AE77" s="4">
        <v>0</v>
      </c>
      <c r="AF77" s="4">
        <v>0</v>
      </c>
      <c r="AG77" s="4">
        <v>0</v>
      </c>
      <c r="AH77" s="4">
        <v>0</v>
      </c>
    </row>
    <row r="78" spans="1:35" x14ac:dyDescent="0.3">
      <c r="A78" s="5" t="s">
        <v>25</v>
      </c>
      <c r="B78" s="4">
        <v>102.49110320284697</v>
      </c>
      <c r="C78" s="4">
        <v>0</v>
      </c>
      <c r="D78" s="4">
        <v>0</v>
      </c>
      <c r="E78" s="4">
        <v>0</v>
      </c>
      <c r="F78" s="4">
        <v>0</v>
      </c>
      <c r="H78" s="89"/>
      <c r="I78" s="89"/>
      <c r="J78" s="89"/>
      <c r="K78" s="89"/>
      <c r="L78" s="89"/>
      <c r="M78" s="89"/>
      <c r="O78" s="9" t="s">
        <v>30</v>
      </c>
      <c r="P78" s="8">
        <v>0.13395847287340923</v>
      </c>
      <c r="Q78" s="8">
        <v>0</v>
      </c>
      <c r="R78" s="8">
        <v>0</v>
      </c>
      <c r="S78" s="8">
        <v>0</v>
      </c>
      <c r="T78" s="8">
        <v>0</v>
      </c>
      <c r="V78" s="5" t="s">
        <v>26</v>
      </c>
      <c r="W78" s="4">
        <v>4.7330960854092528</v>
      </c>
      <c r="X78" s="4">
        <v>0</v>
      </c>
      <c r="Y78" s="4">
        <v>0</v>
      </c>
      <c r="Z78" s="4">
        <v>4.7236298932384342</v>
      </c>
      <c r="AA78" s="4">
        <v>18.894519572953737</v>
      </c>
      <c r="AC78" s="5" t="s">
        <v>45</v>
      </c>
      <c r="AD78" s="4">
        <v>0.4</v>
      </c>
      <c r="AE78" s="4">
        <v>0</v>
      </c>
      <c r="AF78" s="4">
        <v>0</v>
      </c>
      <c r="AG78" s="4">
        <v>0</v>
      </c>
      <c r="AH78" s="4">
        <v>0</v>
      </c>
    </row>
    <row r="79" spans="1:35" x14ac:dyDescent="0.3">
      <c r="A79" s="5" t="s">
        <v>26</v>
      </c>
      <c r="B79" s="4">
        <v>4.7330960854092528</v>
      </c>
      <c r="C79" s="4">
        <v>0</v>
      </c>
      <c r="D79" s="4">
        <v>0</v>
      </c>
      <c r="E79" s="4">
        <v>4.7236298932384342</v>
      </c>
      <c r="F79" s="4">
        <v>18.894519572953737</v>
      </c>
      <c r="H79" s="5" t="s">
        <v>54</v>
      </c>
      <c r="I79" s="5" t="s">
        <v>59</v>
      </c>
      <c r="J79" s="5" t="s">
        <v>22</v>
      </c>
      <c r="K79" s="5" t="s">
        <v>21</v>
      </c>
      <c r="L79" s="5" t="s">
        <v>20</v>
      </c>
      <c r="M79" s="5" t="s">
        <v>13</v>
      </c>
      <c r="O79" s="9" t="s">
        <v>46</v>
      </c>
      <c r="P79" s="8">
        <v>0.26791694574681846</v>
      </c>
      <c r="Q79" s="8">
        <v>0</v>
      </c>
      <c r="R79" s="8">
        <v>0</v>
      </c>
      <c r="S79" s="8">
        <v>0</v>
      </c>
      <c r="T79" s="8">
        <v>0</v>
      </c>
      <c r="V79" s="5" t="s">
        <v>44</v>
      </c>
      <c r="W79" s="4">
        <v>17.081850533807827</v>
      </c>
      <c r="X79" s="4">
        <v>0.20498220640569392</v>
      </c>
      <c r="Y79" s="4">
        <v>0.11103202846975091</v>
      </c>
      <c r="Z79" s="4">
        <v>2.0395729537366556</v>
      </c>
      <c r="AA79" s="4">
        <v>8.8825622775800746</v>
      </c>
      <c r="AC79" s="5" t="s">
        <v>42</v>
      </c>
      <c r="AD79" s="4">
        <v>2</v>
      </c>
      <c r="AE79" s="4">
        <v>0.05</v>
      </c>
      <c r="AF79" s="4">
        <v>0.01</v>
      </c>
      <c r="AG79" s="4">
        <v>8.199999999999999E-2</v>
      </c>
      <c r="AH79" s="4">
        <v>0.61799999999999999</v>
      </c>
    </row>
    <row r="80" spans="1:35" x14ac:dyDescent="0.3">
      <c r="A80" s="5" t="s">
        <v>44</v>
      </c>
      <c r="B80" s="4">
        <v>17.081850533807827</v>
      </c>
      <c r="C80" s="4">
        <v>0.20498220640569392</v>
      </c>
      <c r="D80" s="4">
        <v>0.11103202846975091</v>
      </c>
      <c r="E80" s="4">
        <v>2.0395729537366556</v>
      </c>
      <c r="F80" s="4">
        <v>8.8825622775800746</v>
      </c>
      <c r="H80" s="76" t="s">
        <v>55</v>
      </c>
      <c r="I80" s="8">
        <v>29.34782608695652</v>
      </c>
      <c r="J80" s="8">
        <v>4.0217391304347823</v>
      </c>
      <c r="K80" s="8">
        <v>0.54880434782608689</v>
      </c>
      <c r="L80" s="8">
        <v>21.297717391304342</v>
      </c>
      <c r="M80" s="8">
        <v>99.489130434782595</v>
      </c>
      <c r="O80" s="9" t="s">
        <v>52</v>
      </c>
      <c r="P80" s="8">
        <v>0.26791694574681846</v>
      </c>
      <c r="Q80" s="8">
        <v>0</v>
      </c>
      <c r="R80" s="8">
        <v>0</v>
      </c>
      <c r="S80" s="8">
        <v>0</v>
      </c>
      <c r="T80" s="8">
        <v>0</v>
      </c>
      <c r="V80" s="5" t="s">
        <v>41</v>
      </c>
      <c r="W80" s="4">
        <v>5.6939501779359425</v>
      </c>
      <c r="X80" s="4">
        <v>0</v>
      </c>
      <c r="Y80" s="4">
        <v>0</v>
      </c>
      <c r="Z80" s="4">
        <v>5.0106761565836297</v>
      </c>
      <c r="AA80" s="4">
        <v>20.042704626334519</v>
      </c>
      <c r="AC80" s="5" t="s">
        <v>37</v>
      </c>
      <c r="AD80" s="4">
        <v>2</v>
      </c>
      <c r="AE80" s="4">
        <v>7.400000000000001E-2</v>
      </c>
      <c r="AF80" s="4">
        <v>8.0000000000000002E-3</v>
      </c>
      <c r="AG80" s="4">
        <v>0.16</v>
      </c>
      <c r="AH80" s="4">
        <v>1.008</v>
      </c>
    </row>
    <row r="81" spans="1:34" x14ac:dyDescent="0.3">
      <c r="A81" s="9" t="s">
        <v>41</v>
      </c>
      <c r="B81" s="8">
        <v>5.6939501779359425</v>
      </c>
      <c r="C81" s="8">
        <v>0</v>
      </c>
      <c r="D81" s="8">
        <v>0</v>
      </c>
      <c r="E81" s="8">
        <v>5.0106761565836297</v>
      </c>
      <c r="F81" s="8">
        <v>20.042704626334519</v>
      </c>
      <c r="H81" s="9" t="s">
        <v>51</v>
      </c>
      <c r="I81" s="8">
        <v>0.54347826086956519</v>
      </c>
      <c r="J81" s="8">
        <v>0</v>
      </c>
      <c r="K81" s="8">
        <v>0</v>
      </c>
      <c r="L81" s="8">
        <v>0</v>
      </c>
      <c r="M81" s="8">
        <v>0</v>
      </c>
      <c r="O81" s="9" t="s">
        <v>49</v>
      </c>
      <c r="P81" s="8">
        <v>5.3583389149363692</v>
      </c>
      <c r="Q81" s="8">
        <v>0</v>
      </c>
      <c r="R81" s="8">
        <v>5.3583389149363692</v>
      </c>
      <c r="S81" s="8">
        <v>0</v>
      </c>
      <c r="T81" s="8">
        <v>47.367716008037505</v>
      </c>
      <c r="V81" s="5" t="s">
        <v>36</v>
      </c>
      <c r="W81" s="4">
        <v>70</v>
      </c>
      <c r="X81" s="4">
        <v>0.182</v>
      </c>
      <c r="Y81" s="4">
        <v>0.11900000000000001</v>
      </c>
      <c r="Z81" s="4">
        <v>9.6669999999999998</v>
      </c>
      <c r="AA81" s="4">
        <v>36.4</v>
      </c>
      <c r="AC81" s="5" t="s">
        <v>158</v>
      </c>
      <c r="AD81" s="4">
        <v>0.01</v>
      </c>
      <c r="AE81" s="4">
        <v>0</v>
      </c>
      <c r="AF81" s="4">
        <v>0</v>
      </c>
      <c r="AG81" s="4">
        <v>0</v>
      </c>
      <c r="AH81" s="4">
        <v>0</v>
      </c>
    </row>
    <row r="82" spans="1:34" x14ac:dyDescent="0.3">
      <c r="A82" s="12" t="s">
        <v>24</v>
      </c>
      <c r="B82" s="11">
        <f>SUM(B72:B81)</f>
        <v>294.10000000000002</v>
      </c>
      <c r="C82" s="11">
        <f>SUM(C72:C81)</f>
        <v>13.201292206405695</v>
      </c>
      <c r="D82" s="11">
        <f>SUM(D72:D81)</f>
        <v>14.84945202846975</v>
      </c>
      <c r="E82" s="11">
        <f>SUM(E72:E81)</f>
        <v>43.481819003558712</v>
      </c>
      <c r="F82" s="11">
        <f>SUM(F72:F81)</f>
        <v>352.51958647686837</v>
      </c>
      <c r="H82" s="76" t="s">
        <v>122</v>
      </c>
      <c r="I82" s="8">
        <v>21.739130434782609</v>
      </c>
      <c r="J82" s="8">
        <v>0.68478260869565222</v>
      </c>
      <c r="K82" s="8">
        <v>0.71086956521739131</v>
      </c>
      <c r="L82" s="8">
        <v>1.0391304347826087</v>
      </c>
      <c r="M82" s="8">
        <v>13.260869565217391</v>
      </c>
      <c r="O82" s="76" t="s">
        <v>33</v>
      </c>
      <c r="P82" s="8">
        <v>21.433355659745477</v>
      </c>
      <c r="Q82" s="8">
        <v>2.6941728064300063</v>
      </c>
      <c r="R82" s="8">
        <v>2.1304755525786998</v>
      </c>
      <c r="S82" s="8">
        <v>0.16718017414601474</v>
      </c>
      <c r="T82" s="8">
        <v>30.649698593436035</v>
      </c>
      <c r="V82" s="7" t="s">
        <v>24</v>
      </c>
      <c r="W82" s="6">
        <f>SUM(W72:W81)</f>
        <v>280</v>
      </c>
      <c r="X82" s="6">
        <f>SUM(X72:X81)</f>
        <v>4.0419822064056943</v>
      </c>
      <c r="Y82" s="6">
        <f>SUM(Y72:Y81)</f>
        <v>11.58103202846975</v>
      </c>
      <c r="Z82" s="6">
        <f>SUM(Z72:Z81)</f>
        <v>36.648879003558719</v>
      </c>
      <c r="AA82" s="6">
        <f>SUM(AA72:AA81)</f>
        <v>258.35578647686833</v>
      </c>
      <c r="AC82" s="76" t="s">
        <v>157</v>
      </c>
      <c r="AD82" s="4">
        <v>1</v>
      </c>
      <c r="AE82" s="4">
        <v>2.7999999999999997E-2</v>
      </c>
      <c r="AF82" s="4">
        <v>0.67</v>
      </c>
      <c r="AG82" s="4">
        <v>2.6000000000000002E-2</v>
      </c>
      <c r="AH82" s="4">
        <v>6.2460000000000004</v>
      </c>
    </row>
    <row r="83" spans="1:34" x14ac:dyDescent="0.3">
      <c r="H83" s="9" t="s">
        <v>47</v>
      </c>
      <c r="I83" s="8">
        <v>0.21739130434782608</v>
      </c>
      <c r="J83" s="8">
        <v>0</v>
      </c>
      <c r="K83" s="8">
        <v>0</v>
      </c>
      <c r="L83" s="8">
        <v>0</v>
      </c>
      <c r="M83" s="8">
        <v>0</v>
      </c>
      <c r="O83" s="76" t="s">
        <v>122</v>
      </c>
      <c r="P83" s="8">
        <v>16.075016744809108</v>
      </c>
      <c r="Q83" s="8">
        <v>0.50636302746148687</v>
      </c>
      <c r="R83" s="8">
        <v>0.52565304755525777</v>
      </c>
      <c r="S83" s="8">
        <v>1.77</v>
      </c>
      <c r="T83" s="8">
        <v>9.8057602143335547</v>
      </c>
      <c r="V83" s="3"/>
      <c r="W83" s="3"/>
      <c r="X83" s="3"/>
      <c r="Y83" s="3"/>
      <c r="Z83" s="3"/>
      <c r="AA83" s="3"/>
      <c r="AC83" s="5" t="s">
        <v>30</v>
      </c>
      <c r="AD83" s="4">
        <v>0.05</v>
      </c>
      <c r="AE83" s="4">
        <v>0</v>
      </c>
      <c r="AF83" s="4">
        <v>0</v>
      </c>
      <c r="AG83" s="4">
        <v>0</v>
      </c>
      <c r="AH83" s="4">
        <v>0</v>
      </c>
    </row>
    <row r="84" spans="1:34" x14ac:dyDescent="0.3">
      <c r="C84" s="3" t="s">
        <v>107</v>
      </c>
      <c r="D84" s="3"/>
      <c r="E84" s="3"/>
      <c r="F84" s="3"/>
      <c r="H84" s="9" t="s">
        <v>43</v>
      </c>
      <c r="I84" s="8">
        <v>2.7173913043478262</v>
      </c>
      <c r="J84" s="8">
        <v>0</v>
      </c>
      <c r="K84" s="8">
        <v>0</v>
      </c>
      <c r="L84" s="8">
        <v>2.7119565217391304</v>
      </c>
      <c r="M84" s="8">
        <v>10.847826086956522</v>
      </c>
      <c r="O84" s="9" t="s">
        <v>40</v>
      </c>
      <c r="P84" s="8">
        <v>2.6791694574681845E-2</v>
      </c>
      <c r="Q84" s="8">
        <v>0</v>
      </c>
      <c r="R84" s="8">
        <v>0</v>
      </c>
      <c r="S84" s="8">
        <v>0</v>
      </c>
      <c r="T84" s="8">
        <v>0</v>
      </c>
      <c r="V84" s="3"/>
      <c r="W84" s="3"/>
      <c r="X84" s="3" t="s">
        <v>14</v>
      </c>
      <c r="Y84" s="3"/>
      <c r="Z84" s="3"/>
      <c r="AA84" s="3"/>
      <c r="AC84" s="5" t="s">
        <v>29</v>
      </c>
      <c r="AD84" s="4">
        <v>5</v>
      </c>
      <c r="AE84" s="4">
        <v>6.8000000000000005E-2</v>
      </c>
      <c r="AF84" s="4">
        <v>7.4999999999999997E-3</v>
      </c>
      <c r="AG84" s="4">
        <v>0.13949999999999999</v>
      </c>
      <c r="AH84" s="4">
        <v>0.75</v>
      </c>
    </row>
    <row r="85" spans="1:34" x14ac:dyDescent="0.3">
      <c r="C85" s="13" t="s">
        <v>22</v>
      </c>
      <c r="D85" s="13" t="s">
        <v>21</v>
      </c>
      <c r="E85" s="13" t="s">
        <v>20</v>
      </c>
      <c r="F85" s="13" t="s">
        <v>13</v>
      </c>
      <c r="H85" s="76" t="s">
        <v>39</v>
      </c>
      <c r="I85" s="8">
        <v>5.4347826086956523</v>
      </c>
      <c r="J85" s="8">
        <v>3.8043478260869568E-2</v>
      </c>
      <c r="K85" s="8">
        <v>4.2391304347826084</v>
      </c>
      <c r="L85" s="8">
        <v>5.434782608695652E-2</v>
      </c>
      <c r="M85" s="8">
        <v>38.521739130434774</v>
      </c>
      <c r="O85" s="9" t="s">
        <v>35</v>
      </c>
      <c r="P85" s="8">
        <v>16.075016744809108</v>
      </c>
      <c r="Q85" s="8">
        <v>0.16075016744809109</v>
      </c>
      <c r="R85" s="8">
        <v>1.6075016744809108E-2</v>
      </c>
      <c r="S85" s="8">
        <v>2.74</v>
      </c>
      <c r="T85" s="8">
        <v>3.9544541192230405</v>
      </c>
      <c r="V85" s="3"/>
      <c r="W85" s="3"/>
      <c r="X85" s="5" t="s">
        <v>22</v>
      </c>
      <c r="Y85" s="5" t="s">
        <v>21</v>
      </c>
      <c r="Z85" s="5" t="s">
        <v>20</v>
      </c>
      <c r="AA85" s="5" t="s">
        <v>13</v>
      </c>
      <c r="AC85" s="5" t="s">
        <v>27</v>
      </c>
      <c r="AD85" s="4">
        <v>60</v>
      </c>
      <c r="AE85" s="4">
        <v>0.65400000000000003</v>
      </c>
      <c r="AF85" s="4">
        <v>0.19800000000000001</v>
      </c>
      <c r="AG85" s="4">
        <v>13.704000000000001</v>
      </c>
      <c r="AH85" s="4">
        <v>53.4</v>
      </c>
    </row>
    <row r="86" spans="1:34" x14ac:dyDescent="0.3">
      <c r="C86" s="4">
        <f>C67+C33+C43+C82+C16</f>
        <v>58.623361377874708</v>
      </c>
      <c r="D86" s="4">
        <f>D67+D33+D43+D82+D16</f>
        <v>54.611003378181607</v>
      </c>
      <c r="E86" s="4">
        <f>E67+E33+E43+E82+E16</f>
        <v>179.79747564343336</v>
      </c>
      <c r="F86" s="4">
        <f>F67+F33+F43+F82+F16</f>
        <v>1415.493300456749</v>
      </c>
      <c r="H86" s="76" t="s">
        <v>119</v>
      </c>
      <c r="I86" s="4">
        <v>15</v>
      </c>
      <c r="J86" s="4">
        <v>3.45</v>
      </c>
      <c r="K86" s="4">
        <v>4.3499999999999996</v>
      </c>
      <c r="L86" s="4">
        <v>0</v>
      </c>
      <c r="M86" s="4">
        <v>54</v>
      </c>
      <c r="O86" s="77" t="s">
        <v>122</v>
      </c>
      <c r="P86" s="10">
        <v>200</v>
      </c>
      <c r="Q86" s="10">
        <v>6.6</v>
      </c>
      <c r="R86" s="10">
        <v>3.96</v>
      </c>
      <c r="S86" s="10">
        <v>9.6</v>
      </c>
      <c r="T86" s="10">
        <v>100</v>
      </c>
      <c r="V86" s="3"/>
      <c r="W86" s="3"/>
      <c r="X86" s="4">
        <f>X67+X28+X38+X82+X14</f>
        <v>43.368540452903837</v>
      </c>
      <c r="Y86" s="4">
        <f>Y67+Y28+Y38+Y82+Y14</f>
        <v>53.64285371520721</v>
      </c>
      <c r="Z86" s="4">
        <f>Z67+Z28+Z38+Z82+Z14</f>
        <v>194.9933256979223</v>
      </c>
      <c r="AA86" s="4">
        <f>AA67+AA28+AA38+AA82+AA14</f>
        <v>1421.7978092678268</v>
      </c>
      <c r="AC86" s="76" t="s">
        <v>156</v>
      </c>
      <c r="AD86" s="4">
        <v>200</v>
      </c>
      <c r="AE86" s="4">
        <v>6</v>
      </c>
      <c r="AF86" s="4">
        <v>0.1</v>
      </c>
      <c r="AG86" s="4">
        <v>7.6</v>
      </c>
      <c r="AH86" s="4">
        <v>60</v>
      </c>
    </row>
    <row r="87" spans="1:34" x14ac:dyDescent="0.3">
      <c r="H87" s="9" t="s">
        <v>28</v>
      </c>
      <c r="I87" s="8">
        <v>5</v>
      </c>
      <c r="J87" s="8">
        <v>0.05</v>
      </c>
      <c r="K87" s="8">
        <v>0.01</v>
      </c>
      <c r="L87" s="8">
        <v>0.36499999999999999</v>
      </c>
      <c r="M87" s="8">
        <v>1.75</v>
      </c>
      <c r="O87" s="13" t="s">
        <v>27</v>
      </c>
      <c r="P87" s="10">
        <v>70</v>
      </c>
      <c r="Q87" s="10">
        <v>0.76300000000000012</v>
      </c>
      <c r="R87" s="10">
        <v>0.23100000000000001</v>
      </c>
      <c r="S87" s="10">
        <v>15.988</v>
      </c>
      <c r="T87" s="10">
        <v>62.3</v>
      </c>
      <c r="AC87" s="7" t="s">
        <v>24</v>
      </c>
      <c r="AD87" s="6">
        <f>SUM(AD70:AD86)</f>
        <v>349.62</v>
      </c>
      <c r="AE87" s="6">
        <f>SUM(AE70:AE86)</f>
        <v>18.450000000000003</v>
      </c>
      <c r="AF87" s="6">
        <f>SUM(AF70:AF86)</f>
        <v>9.5798999999999985</v>
      </c>
      <c r="AG87" s="6">
        <f>SUM(AG70:AG86)</f>
        <v>40.140700000000002</v>
      </c>
      <c r="AH87" s="6">
        <f>SUM(AH70:AH86)</f>
        <v>318.83160000000004</v>
      </c>
    </row>
    <row r="88" spans="1:34" x14ac:dyDescent="0.3">
      <c r="H88" s="9" t="s">
        <v>26</v>
      </c>
      <c r="I88" s="8">
        <v>8</v>
      </c>
      <c r="J88" s="8">
        <v>0</v>
      </c>
      <c r="K88" s="8">
        <v>0</v>
      </c>
      <c r="L88" s="8">
        <v>7.984</v>
      </c>
      <c r="M88" s="8">
        <v>31.936</v>
      </c>
      <c r="O88" s="7" t="s">
        <v>23</v>
      </c>
      <c r="P88" s="6">
        <f>SUM(P76:P87)</f>
        <v>350</v>
      </c>
      <c r="Q88" s="6">
        <f>SUM(Q76:Q87)</f>
        <v>12.844286001339585</v>
      </c>
      <c r="R88" s="6">
        <f>SUM(R76:R87)</f>
        <v>12.481542531815135</v>
      </c>
      <c r="S88" s="6">
        <f>SUM(S76:S87)</f>
        <v>52.341375753516409</v>
      </c>
      <c r="T88" s="6">
        <f>SUM(T76:T87)</f>
        <v>353.20241125251169</v>
      </c>
      <c r="AC88" s="3"/>
      <c r="AD88" s="3"/>
      <c r="AE88" s="3"/>
      <c r="AF88" s="3"/>
      <c r="AG88" s="3"/>
      <c r="AH88" s="3"/>
    </row>
    <row r="89" spans="1:34" x14ac:dyDescent="0.3">
      <c r="H89" s="9" t="s">
        <v>25</v>
      </c>
      <c r="I89" s="8">
        <v>90</v>
      </c>
      <c r="J89" s="8">
        <v>0</v>
      </c>
      <c r="K89" s="8">
        <v>0</v>
      </c>
      <c r="L89" s="8">
        <v>0</v>
      </c>
      <c r="M89" s="8">
        <v>0</v>
      </c>
      <c r="AC89" s="3"/>
      <c r="AD89" s="3"/>
      <c r="AE89" s="3" t="s">
        <v>14</v>
      </c>
      <c r="AF89" s="3"/>
      <c r="AG89" s="3"/>
      <c r="AH89" s="3"/>
    </row>
    <row r="90" spans="1:34" x14ac:dyDescent="0.3">
      <c r="H90" s="5" t="s">
        <v>32</v>
      </c>
      <c r="I90" s="4">
        <v>70</v>
      </c>
      <c r="J90" s="4">
        <v>0.26600000000000001</v>
      </c>
      <c r="K90" s="4">
        <v>8.4000000000000005E-2</v>
      </c>
      <c r="L90" s="4">
        <v>10.822000000000001</v>
      </c>
      <c r="M90" s="4">
        <v>40.6</v>
      </c>
      <c r="Q90" s="1" t="s">
        <v>107</v>
      </c>
      <c r="AC90" s="3"/>
      <c r="AD90" s="3"/>
      <c r="AE90" s="5" t="s">
        <v>22</v>
      </c>
      <c r="AF90" s="5" t="s">
        <v>21</v>
      </c>
      <c r="AG90" s="5" t="s">
        <v>20</v>
      </c>
      <c r="AH90" s="5" t="s">
        <v>13</v>
      </c>
    </row>
    <row r="91" spans="1:34" x14ac:dyDescent="0.3">
      <c r="H91" s="7" t="s">
        <v>24</v>
      </c>
      <c r="I91" s="6">
        <f>SUM(I80:I90)</f>
        <v>248</v>
      </c>
      <c r="J91" s="6">
        <f>SUM(J80:J90)</f>
        <v>8.5105652173913047</v>
      </c>
      <c r="K91" s="6">
        <f>SUM(K80:K90)</f>
        <v>9.942804347826085</v>
      </c>
      <c r="L91" s="6">
        <f>SUM(L80:L90)</f>
        <v>44.274152173913038</v>
      </c>
      <c r="M91" s="6">
        <f>SUM(M80:M90)</f>
        <v>290.40556521739131</v>
      </c>
      <c r="Q91" s="13" t="s">
        <v>22</v>
      </c>
      <c r="R91" s="13" t="s">
        <v>21</v>
      </c>
      <c r="S91" s="13" t="s">
        <v>20</v>
      </c>
      <c r="T91" s="13" t="s">
        <v>13</v>
      </c>
      <c r="AC91" s="3"/>
      <c r="AD91" s="3"/>
      <c r="AE91" s="4">
        <f>AE13+AE39+AE64+AE87</f>
        <v>56.563174022346374</v>
      </c>
      <c r="AF91" s="4">
        <f>AF13+AF39+AF64+AF87</f>
        <v>42.868175474860337</v>
      </c>
      <c r="AG91" s="4">
        <f>AG13+AG39+AG64+AG87</f>
        <v>231.39704134078212</v>
      </c>
      <c r="AH91" s="4">
        <f>AH13+AH39+AH64+AH87</f>
        <v>1525.3127223463689</v>
      </c>
    </row>
    <row r="92" spans="1:34" x14ac:dyDescent="0.3">
      <c r="H92" s="3"/>
      <c r="I92" s="3"/>
      <c r="J92" s="3"/>
      <c r="K92" s="3"/>
      <c r="L92" s="3"/>
      <c r="M92" s="3"/>
      <c r="Q92" s="4">
        <f>Q71+Q38+Q48+Q88+Q24+Q13</f>
        <v>58.161497142379233</v>
      </c>
      <c r="R92" s="4">
        <f>R71+R38+R48+R88+R24+R13</f>
        <v>44.055597616236106</v>
      </c>
      <c r="S92" s="4">
        <f>S71+S38+S48+S88+S24+S13</f>
        <v>175.97596977023903</v>
      </c>
      <c r="T92" s="4">
        <f>T71+T38+T48+T88+T24+T13</f>
        <v>1313.1812563859878</v>
      </c>
    </row>
    <row r="93" spans="1:34" x14ac:dyDescent="0.3">
      <c r="H93" s="3"/>
      <c r="I93" s="3"/>
      <c r="J93" s="3" t="s">
        <v>14</v>
      </c>
      <c r="K93" s="3"/>
      <c r="L93" s="3"/>
      <c r="M93" s="3"/>
    </row>
    <row r="94" spans="1:34" x14ac:dyDescent="0.3">
      <c r="H94" s="3"/>
      <c r="I94" s="3"/>
      <c r="J94" s="5" t="s">
        <v>22</v>
      </c>
      <c r="K94" s="5" t="s">
        <v>21</v>
      </c>
      <c r="L94" s="5" t="s">
        <v>20</v>
      </c>
      <c r="M94" s="5" t="s">
        <v>13</v>
      </c>
    </row>
    <row r="95" spans="1:34" x14ac:dyDescent="0.3">
      <c r="H95" s="3"/>
      <c r="I95" s="3"/>
      <c r="J95" s="4">
        <f>J75+J39+J49+J91+J25+J13</f>
        <v>51.958126761766884</v>
      </c>
      <c r="K95" s="4">
        <f>K75+K39+K49+K91+K25+K13</f>
        <v>56.703997660515007</v>
      </c>
      <c r="L95" s="4">
        <f>L75+L39+L49+L91+L25+L13</f>
        <v>169.02541187413271</v>
      </c>
      <c r="M95" s="4">
        <f>M75+M39+M49+M91+M25+M13</f>
        <v>1354.798910111956</v>
      </c>
    </row>
  </sheetData>
  <mergeCells count="8">
    <mergeCell ref="AC2:AF2"/>
    <mergeCell ref="AC3:AF3"/>
    <mergeCell ref="A2:D2"/>
    <mergeCell ref="O2:R2"/>
    <mergeCell ref="V2:Y2"/>
    <mergeCell ref="A3:D3"/>
    <mergeCell ref="O3:R3"/>
    <mergeCell ref="V3:Y3"/>
  </mergeCells>
  <pageMargins left="0.7" right="0.7" top="0.75" bottom="0.75" header="0.3" footer="0.3"/>
  <pageSetup paperSize="9" orientation="portrait" r:id="rId1"/>
  <headerFooter>
    <oddHeader>&amp;C
Uzturvētības 7-10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U23"/>
  <sheetViews>
    <sheetView tabSelected="1" topLeftCell="A4" zoomScale="69" zoomScaleNormal="69" zoomScalePageLayoutView="80" workbookViewId="0">
      <selection activeCell="X10" sqref="X10"/>
    </sheetView>
  </sheetViews>
  <sheetFormatPr defaultColWidth="8.88671875" defaultRowHeight="14.4" x14ac:dyDescent="0.3"/>
  <cols>
    <col min="1" max="1" width="17.44140625" style="1" customWidth="1"/>
    <col min="2" max="21" width="9" style="1" customWidth="1"/>
    <col min="22" max="16384" width="8.88671875" style="1"/>
  </cols>
  <sheetData>
    <row r="1" spans="1:21" ht="15" customHeight="1" x14ac:dyDescent="0.3"/>
    <row r="2" spans="1:21" ht="35.25" customHeight="1" x14ac:dyDescent="0.3">
      <c r="A2" s="120" t="s">
        <v>201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35.25" customHeight="1" x14ac:dyDescent="0.3">
      <c r="A3" s="121" t="s">
        <v>150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</row>
    <row r="4" spans="1:21" ht="26.4" thickBot="1" x14ac:dyDescent="0.35">
      <c r="A4" s="122" t="s">
        <v>391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5" spans="1:21" ht="21.6" thickBot="1" x14ac:dyDescent="0.35">
      <c r="A5" s="82"/>
      <c r="B5" s="123" t="s">
        <v>8</v>
      </c>
      <c r="C5" s="124"/>
      <c r="D5" s="124"/>
      <c r="E5" s="125"/>
      <c r="F5" s="123" t="s">
        <v>9</v>
      </c>
      <c r="G5" s="124"/>
      <c r="H5" s="124"/>
      <c r="I5" s="125"/>
      <c r="J5" s="123" t="s">
        <v>10</v>
      </c>
      <c r="K5" s="124"/>
      <c r="L5" s="124"/>
      <c r="M5" s="125"/>
      <c r="N5" s="123" t="s">
        <v>0</v>
      </c>
      <c r="O5" s="124"/>
      <c r="P5" s="124"/>
      <c r="Q5" s="125"/>
      <c r="R5" s="126" t="s">
        <v>153</v>
      </c>
      <c r="S5" s="127"/>
      <c r="T5" s="127"/>
      <c r="U5" s="128"/>
    </row>
    <row r="6" spans="1:21" ht="133.5" customHeight="1" x14ac:dyDescent="0.3">
      <c r="A6" s="153" t="s">
        <v>151</v>
      </c>
      <c r="B6" s="117" t="s">
        <v>394</v>
      </c>
      <c r="C6" s="118"/>
      <c r="D6" s="118"/>
      <c r="E6" s="119"/>
      <c r="F6" s="156" t="s">
        <v>323</v>
      </c>
      <c r="G6" s="133"/>
      <c r="H6" s="133"/>
      <c r="I6" s="134"/>
      <c r="J6" s="132" t="s">
        <v>402</v>
      </c>
      <c r="K6" s="118"/>
      <c r="L6" s="118"/>
      <c r="M6" s="119"/>
      <c r="N6" s="133" t="s">
        <v>329</v>
      </c>
      <c r="O6" s="133"/>
      <c r="P6" s="133"/>
      <c r="Q6" s="134"/>
      <c r="R6" s="117" t="s">
        <v>387</v>
      </c>
      <c r="S6" s="118"/>
      <c r="T6" s="118"/>
      <c r="U6" s="119"/>
    </row>
    <row r="7" spans="1:21" ht="15.9" customHeight="1" x14ac:dyDescent="0.3">
      <c r="A7" s="154"/>
      <c r="B7" s="104" t="s">
        <v>15</v>
      </c>
      <c r="C7" s="105" t="s">
        <v>16</v>
      </c>
      <c r="D7" s="105" t="s">
        <v>17</v>
      </c>
      <c r="E7" s="106" t="s">
        <v>13</v>
      </c>
      <c r="F7" s="104" t="s">
        <v>15</v>
      </c>
      <c r="G7" s="105" t="s">
        <v>16</v>
      </c>
      <c r="H7" s="105" t="s">
        <v>17</v>
      </c>
      <c r="I7" s="107" t="s">
        <v>13</v>
      </c>
      <c r="J7" s="108" t="s">
        <v>15</v>
      </c>
      <c r="K7" s="105" t="s">
        <v>16</v>
      </c>
      <c r="L7" s="105" t="s">
        <v>17</v>
      </c>
      <c r="M7" s="107" t="s">
        <v>13</v>
      </c>
      <c r="N7" s="108" t="s">
        <v>15</v>
      </c>
      <c r="O7" s="105" t="s">
        <v>16</v>
      </c>
      <c r="P7" s="105" t="s">
        <v>17</v>
      </c>
      <c r="Q7" s="106" t="s">
        <v>13</v>
      </c>
      <c r="R7" s="104" t="s">
        <v>15</v>
      </c>
      <c r="S7" s="105" t="s">
        <v>16</v>
      </c>
      <c r="T7" s="105" t="s">
        <v>17</v>
      </c>
      <c r="U7" s="107" t="s">
        <v>13</v>
      </c>
    </row>
    <row r="8" spans="1:21" ht="15.9" customHeight="1" thickBot="1" x14ac:dyDescent="0.35">
      <c r="A8" s="155"/>
      <c r="B8" s="116" t="s">
        <v>206</v>
      </c>
      <c r="C8" s="116" t="s">
        <v>207</v>
      </c>
      <c r="D8" s="116" t="s">
        <v>208</v>
      </c>
      <c r="E8" s="116" t="s">
        <v>209</v>
      </c>
      <c r="F8" s="116" t="s">
        <v>218</v>
      </c>
      <c r="G8" s="116" t="s">
        <v>219</v>
      </c>
      <c r="H8" s="116" t="s">
        <v>220</v>
      </c>
      <c r="I8" s="116" t="s">
        <v>221</v>
      </c>
      <c r="J8" s="116" t="s">
        <v>226</v>
      </c>
      <c r="K8" s="116" t="s">
        <v>227</v>
      </c>
      <c r="L8" s="116" t="s">
        <v>228</v>
      </c>
      <c r="M8" s="116" t="s">
        <v>229</v>
      </c>
      <c r="N8" s="116" t="s">
        <v>241</v>
      </c>
      <c r="O8" s="116" t="s">
        <v>242</v>
      </c>
      <c r="P8" s="116" t="s">
        <v>243</v>
      </c>
      <c r="Q8" s="116" t="s">
        <v>244</v>
      </c>
      <c r="R8" s="116" t="s">
        <v>257</v>
      </c>
      <c r="S8" s="116" t="s">
        <v>258</v>
      </c>
      <c r="T8" s="116" t="s">
        <v>259</v>
      </c>
      <c r="U8" s="116" t="s">
        <v>260</v>
      </c>
    </row>
    <row r="9" spans="1:21" ht="128.25" customHeight="1" thickBot="1" x14ac:dyDescent="0.35">
      <c r="A9" s="113" t="s">
        <v>1</v>
      </c>
      <c r="B9" s="135" t="s">
        <v>384</v>
      </c>
      <c r="C9" s="136"/>
      <c r="D9" s="136"/>
      <c r="E9" s="137"/>
      <c r="F9" s="135" t="s">
        <v>383</v>
      </c>
      <c r="G9" s="136"/>
      <c r="H9" s="136"/>
      <c r="I9" s="137"/>
      <c r="J9" s="142" t="s">
        <v>328</v>
      </c>
      <c r="K9" s="136"/>
      <c r="L9" s="136"/>
      <c r="M9" s="137"/>
      <c r="N9" s="143" t="s">
        <v>330</v>
      </c>
      <c r="O9" s="143"/>
      <c r="P9" s="143"/>
      <c r="Q9" s="144"/>
      <c r="R9" s="135" t="s">
        <v>332</v>
      </c>
      <c r="S9" s="136"/>
      <c r="T9" s="136"/>
      <c r="U9" s="137"/>
    </row>
    <row r="10" spans="1:21" ht="135.75" customHeight="1" x14ac:dyDescent="0.3">
      <c r="A10" s="157" t="s">
        <v>2</v>
      </c>
      <c r="B10" s="135" t="s">
        <v>382</v>
      </c>
      <c r="C10" s="136"/>
      <c r="D10" s="136"/>
      <c r="E10" s="141"/>
      <c r="F10" s="135" t="s">
        <v>399</v>
      </c>
      <c r="G10" s="136"/>
      <c r="H10" s="136"/>
      <c r="I10" s="137"/>
      <c r="J10" s="145" t="s">
        <v>403</v>
      </c>
      <c r="K10" s="143"/>
      <c r="L10" s="143"/>
      <c r="M10" s="144"/>
      <c r="N10" s="143" t="s">
        <v>389</v>
      </c>
      <c r="O10" s="143"/>
      <c r="P10" s="143"/>
      <c r="Q10" s="144"/>
      <c r="R10" s="135" t="s">
        <v>333</v>
      </c>
      <c r="S10" s="136"/>
      <c r="T10" s="136"/>
      <c r="U10" s="137"/>
    </row>
    <row r="11" spans="1:21" ht="15.9" customHeight="1" x14ac:dyDescent="0.3">
      <c r="A11" s="158"/>
      <c r="B11" s="104" t="s">
        <v>15</v>
      </c>
      <c r="C11" s="105" t="s">
        <v>16</v>
      </c>
      <c r="D11" s="105" t="s">
        <v>17</v>
      </c>
      <c r="E11" s="106" t="s">
        <v>13</v>
      </c>
      <c r="F11" s="104" t="s">
        <v>15</v>
      </c>
      <c r="G11" s="105" t="s">
        <v>16</v>
      </c>
      <c r="H11" s="105" t="s">
        <v>17</v>
      </c>
      <c r="I11" s="107" t="s">
        <v>13</v>
      </c>
      <c r="J11" s="108" t="s">
        <v>15</v>
      </c>
      <c r="K11" s="105" t="s">
        <v>16</v>
      </c>
      <c r="L11" s="105" t="s">
        <v>17</v>
      </c>
      <c r="M11" s="107" t="s">
        <v>13</v>
      </c>
      <c r="N11" s="108" t="s">
        <v>15</v>
      </c>
      <c r="O11" s="105" t="s">
        <v>16</v>
      </c>
      <c r="P11" s="105" t="s">
        <v>17</v>
      </c>
      <c r="Q11" s="106" t="s">
        <v>13</v>
      </c>
      <c r="R11" s="104" t="s">
        <v>15</v>
      </c>
      <c r="S11" s="105" t="s">
        <v>16</v>
      </c>
      <c r="T11" s="105" t="s">
        <v>17</v>
      </c>
      <c r="U11" s="107" t="s">
        <v>13</v>
      </c>
    </row>
    <row r="12" spans="1:21" ht="15.9" customHeight="1" thickBot="1" x14ac:dyDescent="0.35">
      <c r="A12" s="159"/>
      <c r="B12" s="116" t="s">
        <v>210</v>
      </c>
      <c r="C12" s="116" t="s">
        <v>211</v>
      </c>
      <c r="D12" s="116" t="s">
        <v>212</v>
      </c>
      <c r="E12" s="116" t="s">
        <v>213</v>
      </c>
      <c r="F12" s="116" t="s">
        <v>222</v>
      </c>
      <c r="G12" s="116" t="s">
        <v>223</v>
      </c>
      <c r="H12" s="116" t="s">
        <v>224</v>
      </c>
      <c r="I12" s="116" t="s">
        <v>225</v>
      </c>
      <c r="J12" s="116" t="s">
        <v>230</v>
      </c>
      <c r="K12" s="116" t="s">
        <v>231</v>
      </c>
      <c r="L12" s="116" t="s">
        <v>232</v>
      </c>
      <c r="M12" s="116" t="s">
        <v>233</v>
      </c>
      <c r="N12" s="116" t="s">
        <v>245</v>
      </c>
      <c r="O12" s="116" t="s">
        <v>246</v>
      </c>
      <c r="P12" s="116" t="s">
        <v>247</v>
      </c>
      <c r="Q12" s="116" t="s">
        <v>248</v>
      </c>
      <c r="R12" s="116" t="s">
        <v>253</v>
      </c>
      <c r="S12" s="116" t="s">
        <v>254</v>
      </c>
      <c r="T12" s="116" t="s">
        <v>255</v>
      </c>
      <c r="U12" s="116" t="s">
        <v>256</v>
      </c>
    </row>
    <row r="13" spans="1:21" ht="129" customHeight="1" x14ac:dyDescent="0.3">
      <c r="A13" s="157" t="s">
        <v>3</v>
      </c>
      <c r="B13" s="135" t="s">
        <v>393</v>
      </c>
      <c r="C13" s="136"/>
      <c r="D13" s="136"/>
      <c r="E13" s="141"/>
      <c r="F13" s="135" t="s">
        <v>398</v>
      </c>
      <c r="G13" s="136"/>
      <c r="H13" s="136"/>
      <c r="I13" s="137"/>
      <c r="J13" s="142" t="s">
        <v>381</v>
      </c>
      <c r="K13" s="136"/>
      <c r="L13" s="136"/>
      <c r="M13" s="137"/>
      <c r="N13" s="143" t="s">
        <v>331</v>
      </c>
      <c r="O13" s="143"/>
      <c r="P13" s="143"/>
      <c r="Q13" s="144"/>
      <c r="R13" s="135" t="s">
        <v>390</v>
      </c>
      <c r="S13" s="136"/>
      <c r="T13" s="136"/>
      <c r="U13" s="137"/>
    </row>
    <row r="14" spans="1:21" ht="15.9" customHeight="1" x14ac:dyDescent="0.3">
      <c r="A14" s="158"/>
      <c r="B14" s="104" t="s">
        <v>15</v>
      </c>
      <c r="C14" s="105" t="s">
        <v>16</v>
      </c>
      <c r="D14" s="105" t="s">
        <v>17</v>
      </c>
      <c r="E14" s="106" t="s">
        <v>13</v>
      </c>
      <c r="F14" s="104" t="s">
        <v>15</v>
      </c>
      <c r="G14" s="105" t="s">
        <v>16</v>
      </c>
      <c r="H14" s="105" t="s">
        <v>17</v>
      </c>
      <c r="I14" s="107" t="s">
        <v>13</v>
      </c>
      <c r="J14" s="108" t="s">
        <v>15</v>
      </c>
      <c r="K14" s="105" t="s">
        <v>16</v>
      </c>
      <c r="L14" s="105" t="s">
        <v>17</v>
      </c>
      <c r="M14" s="107" t="s">
        <v>13</v>
      </c>
      <c r="N14" s="108" t="s">
        <v>15</v>
      </c>
      <c r="O14" s="105" t="s">
        <v>16</v>
      </c>
      <c r="P14" s="105" t="s">
        <v>17</v>
      </c>
      <c r="Q14" s="106" t="s">
        <v>13</v>
      </c>
      <c r="R14" s="104" t="s">
        <v>15</v>
      </c>
      <c r="S14" s="105" t="s">
        <v>16</v>
      </c>
      <c r="T14" s="105" t="s">
        <v>17</v>
      </c>
      <c r="U14" s="107" t="s">
        <v>13</v>
      </c>
    </row>
    <row r="15" spans="1:21" ht="15.9" customHeight="1" thickBot="1" x14ac:dyDescent="0.35">
      <c r="A15" s="159"/>
      <c r="B15" s="116" t="s">
        <v>214</v>
      </c>
      <c r="C15" s="116" t="s">
        <v>205</v>
      </c>
      <c r="D15" s="116" t="s">
        <v>215</v>
      </c>
      <c r="E15" s="116" t="s">
        <v>216</v>
      </c>
      <c r="F15" s="116" t="s">
        <v>324</v>
      </c>
      <c r="G15" s="116" t="s">
        <v>325</v>
      </c>
      <c r="H15" s="116" t="s">
        <v>326</v>
      </c>
      <c r="I15" s="116" t="s">
        <v>327</v>
      </c>
      <c r="J15" s="116" t="s">
        <v>234</v>
      </c>
      <c r="K15" s="116" t="s">
        <v>235</v>
      </c>
      <c r="L15" s="116" t="s">
        <v>236</v>
      </c>
      <c r="M15" s="116" t="s">
        <v>237</v>
      </c>
      <c r="N15" s="116" t="s">
        <v>263</v>
      </c>
      <c r="O15" s="116" t="s">
        <v>264</v>
      </c>
      <c r="P15" s="116" t="s">
        <v>265</v>
      </c>
      <c r="Q15" s="116" t="s">
        <v>266</v>
      </c>
      <c r="R15" s="116" t="s">
        <v>249</v>
      </c>
      <c r="S15" s="116" t="s">
        <v>250</v>
      </c>
      <c r="T15" s="116" t="s">
        <v>251</v>
      </c>
      <c r="U15" s="116" t="s">
        <v>252</v>
      </c>
    </row>
    <row r="16" spans="1:21" ht="25.5" customHeight="1" thickBot="1" x14ac:dyDescent="0.35">
      <c r="A16" s="109"/>
      <c r="B16" s="160" t="s">
        <v>14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1"/>
    </row>
    <row r="17" spans="1:21" ht="15.9" customHeight="1" x14ac:dyDescent="0.3">
      <c r="A17" s="68"/>
      <c r="B17" s="110" t="s">
        <v>18</v>
      </c>
      <c r="C17" s="111" t="s">
        <v>16</v>
      </c>
      <c r="D17" s="111" t="s">
        <v>19</v>
      </c>
      <c r="E17" s="112" t="s">
        <v>13</v>
      </c>
      <c r="F17" s="110" t="s">
        <v>18</v>
      </c>
      <c r="G17" s="111" t="s">
        <v>16</v>
      </c>
      <c r="H17" s="111" t="s">
        <v>19</v>
      </c>
      <c r="I17" s="112" t="s">
        <v>13</v>
      </c>
      <c r="J17" s="110" t="s">
        <v>18</v>
      </c>
      <c r="K17" s="111" t="s">
        <v>16</v>
      </c>
      <c r="L17" s="111" t="s">
        <v>19</v>
      </c>
      <c r="M17" s="112" t="s">
        <v>13</v>
      </c>
      <c r="N17" s="110" t="s">
        <v>18</v>
      </c>
      <c r="O17" s="111" t="s">
        <v>16</v>
      </c>
      <c r="P17" s="111" t="s">
        <v>19</v>
      </c>
      <c r="Q17" s="112" t="s">
        <v>13</v>
      </c>
      <c r="R17" s="110" t="s">
        <v>18</v>
      </c>
      <c r="S17" s="111" t="s">
        <v>16</v>
      </c>
      <c r="T17" s="111" t="s">
        <v>19</v>
      </c>
      <c r="U17" s="112" t="s">
        <v>13</v>
      </c>
    </row>
    <row r="18" spans="1:21" ht="27.75" customHeight="1" thickBot="1" x14ac:dyDescent="0.35">
      <c r="A18" s="87"/>
      <c r="B18" s="115" t="s">
        <v>348</v>
      </c>
      <c r="C18" s="115" t="s">
        <v>349</v>
      </c>
      <c r="D18" s="115" t="s">
        <v>350</v>
      </c>
      <c r="E18" s="115" t="s">
        <v>217</v>
      </c>
      <c r="F18" s="115" t="s">
        <v>351</v>
      </c>
      <c r="G18" s="115" t="s">
        <v>352</v>
      </c>
      <c r="H18" s="115" t="s">
        <v>353</v>
      </c>
      <c r="I18" s="115" t="s">
        <v>354</v>
      </c>
      <c r="J18" s="115" t="s">
        <v>238</v>
      </c>
      <c r="K18" s="115" t="s">
        <v>204</v>
      </c>
      <c r="L18" s="115" t="s">
        <v>239</v>
      </c>
      <c r="M18" s="115" t="s">
        <v>240</v>
      </c>
      <c r="N18" s="115" t="s">
        <v>355</v>
      </c>
      <c r="O18" s="115" t="s">
        <v>267</v>
      </c>
      <c r="P18" s="115" t="s">
        <v>268</v>
      </c>
      <c r="Q18" s="115" t="s">
        <v>269</v>
      </c>
      <c r="R18" s="115" t="s">
        <v>356</v>
      </c>
      <c r="S18" s="115" t="s">
        <v>261</v>
      </c>
      <c r="T18" s="115" t="s">
        <v>262</v>
      </c>
      <c r="U18" s="115" t="s">
        <v>357</v>
      </c>
    </row>
    <row r="19" spans="1:21" ht="26.25" customHeight="1" x14ac:dyDescent="0.4">
      <c r="A19" s="97"/>
      <c r="B19" s="148" t="s">
        <v>11</v>
      </c>
      <c r="C19" s="148"/>
      <c r="D19" s="148"/>
      <c r="E19" s="148"/>
      <c r="F19" s="148"/>
      <c r="G19" s="97"/>
      <c r="H19" s="97"/>
      <c r="I19" s="98"/>
      <c r="J19" s="98"/>
      <c r="K19" s="98"/>
      <c r="L19" s="98"/>
      <c r="M19" s="99"/>
      <c r="N19" s="99"/>
      <c r="O19" s="99"/>
      <c r="P19" s="99"/>
      <c r="Q19" s="99"/>
      <c r="R19" s="99"/>
      <c r="S19" s="100"/>
      <c r="T19" s="100"/>
    </row>
    <row r="20" spans="1:21" ht="15.9" customHeight="1" x14ac:dyDescent="0.35">
      <c r="A20" s="102" t="s">
        <v>4</v>
      </c>
      <c r="B20" s="98" t="s">
        <v>202</v>
      </c>
      <c r="C20" s="98"/>
      <c r="D20" s="98"/>
      <c r="E20" s="98"/>
      <c r="F20" s="98"/>
      <c r="G20" s="98"/>
      <c r="H20" s="103"/>
      <c r="I20" s="103"/>
      <c r="J20" s="103"/>
      <c r="K20" s="103"/>
      <c r="L20" s="98"/>
      <c r="M20" s="98"/>
      <c r="N20" s="98"/>
      <c r="O20" s="98"/>
      <c r="P20" s="98"/>
      <c r="Q20" s="98"/>
      <c r="R20" s="99"/>
      <c r="S20" s="99"/>
      <c r="T20" s="99"/>
      <c r="U20" s="99"/>
    </row>
    <row r="21" spans="1:21" ht="15.9" customHeight="1" x14ac:dyDescent="0.35">
      <c r="A21" s="102"/>
      <c r="B21" s="98"/>
      <c r="C21" s="98"/>
      <c r="D21" s="98"/>
      <c r="E21" s="98"/>
      <c r="F21" s="98"/>
      <c r="G21" s="98"/>
      <c r="H21" s="102" t="s">
        <v>7</v>
      </c>
      <c r="I21" s="102"/>
      <c r="J21" s="102"/>
      <c r="K21" s="102"/>
      <c r="L21" s="98"/>
      <c r="M21" s="98"/>
      <c r="N21" s="98"/>
      <c r="O21" s="98"/>
      <c r="P21" s="98"/>
      <c r="Q21" s="98"/>
      <c r="R21" s="99"/>
      <c r="S21" s="99"/>
      <c r="T21" s="99"/>
      <c r="U21" s="99"/>
    </row>
    <row r="22" spans="1:21" ht="18" x14ac:dyDescent="0.35">
      <c r="A22" s="98" t="s">
        <v>5</v>
      </c>
      <c r="B22" s="103"/>
      <c r="C22" s="103"/>
      <c r="D22" s="103"/>
      <c r="E22" s="98"/>
      <c r="F22" s="98"/>
      <c r="G22" s="98"/>
      <c r="H22" s="103"/>
      <c r="I22" s="103"/>
      <c r="J22" s="103"/>
      <c r="K22" s="103"/>
      <c r="L22" s="98"/>
      <c r="M22" s="98"/>
      <c r="N22" s="98"/>
      <c r="O22" s="98"/>
      <c r="P22" s="98"/>
      <c r="Q22" s="98"/>
      <c r="R22" s="99"/>
      <c r="S22" s="99"/>
      <c r="T22" s="99"/>
      <c r="U22" s="99"/>
    </row>
    <row r="23" spans="1:21" ht="18" x14ac:dyDescent="0.35">
      <c r="B23" s="102" t="s">
        <v>6</v>
      </c>
      <c r="C23" s="98"/>
      <c r="D23" s="98"/>
      <c r="E23" s="98"/>
      <c r="F23" s="98"/>
      <c r="G23" s="98"/>
      <c r="H23" s="102" t="s">
        <v>7</v>
      </c>
      <c r="I23" s="98"/>
      <c r="J23" s="98"/>
      <c r="K23" s="98"/>
      <c r="L23" s="98"/>
      <c r="M23" s="98"/>
      <c r="N23" s="98"/>
      <c r="O23" s="98"/>
      <c r="P23" s="98"/>
      <c r="Q23" s="98"/>
      <c r="R23" s="99"/>
      <c r="S23" s="99"/>
      <c r="T23" s="99"/>
      <c r="U23" s="99"/>
    </row>
  </sheetData>
  <mergeCells count="33">
    <mergeCell ref="B16:U16"/>
    <mergeCell ref="B19:F19"/>
    <mergeCell ref="A13:A15"/>
    <mergeCell ref="B13:E13"/>
    <mergeCell ref="F13:I13"/>
    <mergeCell ref="J13:M13"/>
    <mergeCell ref="N13:Q13"/>
    <mergeCell ref="R13:U13"/>
    <mergeCell ref="A10:A12"/>
    <mergeCell ref="B10:E10"/>
    <mergeCell ref="F10:I10"/>
    <mergeCell ref="J10:M10"/>
    <mergeCell ref="N10:Q10"/>
    <mergeCell ref="R10:U10"/>
    <mergeCell ref="B9:E9"/>
    <mergeCell ref="F9:I9"/>
    <mergeCell ref="J9:M9"/>
    <mergeCell ref="N9:Q9"/>
    <mergeCell ref="R9:U9"/>
    <mergeCell ref="R6:U6"/>
    <mergeCell ref="A2:U2"/>
    <mergeCell ref="A3:U3"/>
    <mergeCell ref="A4:U4"/>
    <mergeCell ref="B5:E5"/>
    <mergeCell ref="F5:I5"/>
    <mergeCell ref="J5:M5"/>
    <mergeCell ref="N5:Q5"/>
    <mergeCell ref="R5:U5"/>
    <mergeCell ref="A6:A8"/>
    <mergeCell ref="B6:E6"/>
    <mergeCell ref="F6:I6"/>
    <mergeCell ref="J6:M6"/>
    <mergeCell ref="N6:Q6"/>
  </mergeCells>
  <pageMargins left="0.7" right="0.7" top="0.75" bottom="0.75" header="0.3" footer="0.3"/>
  <pageSetup paperSize="9" scale="55" orientation="landscape" r:id="rId1"/>
  <headerFooter>
    <oddHeader xml:space="preserve">&amp;C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23"/>
  <sheetViews>
    <sheetView topLeftCell="A4" zoomScale="69" zoomScaleNormal="69" workbookViewId="0">
      <selection activeCell="X13" sqref="X13"/>
    </sheetView>
  </sheetViews>
  <sheetFormatPr defaultColWidth="8.88671875" defaultRowHeight="14.4" x14ac:dyDescent="0.3"/>
  <cols>
    <col min="1" max="1" width="17.44140625" style="1" customWidth="1"/>
    <col min="2" max="21" width="9" style="1" customWidth="1"/>
    <col min="22" max="16384" width="8.88671875" style="1"/>
  </cols>
  <sheetData>
    <row r="1" spans="1:27" ht="15" customHeight="1" x14ac:dyDescent="0.3">
      <c r="A1" s="1" t="s">
        <v>173</v>
      </c>
    </row>
    <row r="2" spans="1:27" ht="35.25" customHeight="1" x14ac:dyDescent="0.3">
      <c r="A2" s="120" t="s">
        <v>201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7" ht="35.25" customHeight="1" x14ac:dyDescent="0.3">
      <c r="A3" s="121" t="s">
        <v>203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</row>
    <row r="4" spans="1:27" ht="26.4" thickBot="1" x14ac:dyDescent="0.35">
      <c r="A4" s="122" t="s">
        <v>391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5" spans="1:27" ht="21.6" thickBot="1" x14ac:dyDescent="0.35">
      <c r="A5" s="82"/>
      <c r="B5" s="123" t="s">
        <v>8</v>
      </c>
      <c r="C5" s="124"/>
      <c r="D5" s="124"/>
      <c r="E5" s="125"/>
      <c r="F5" s="123" t="s">
        <v>9</v>
      </c>
      <c r="G5" s="124"/>
      <c r="H5" s="124"/>
      <c r="I5" s="125"/>
      <c r="J5" s="123" t="s">
        <v>10</v>
      </c>
      <c r="K5" s="124"/>
      <c r="L5" s="124"/>
      <c r="M5" s="125"/>
      <c r="N5" s="123" t="s">
        <v>0</v>
      </c>
      <c r="O5" s="124"/>
      <c r="P5" s="124"/>
      <c r="Q5" s="125"/>
      <c r="R5" s="126" t="s">
        <v>153</v>
      </c>
      <c r="S5" s="127"/>
      <c r="T5" s="127"/>
      <c r="U5" s="128"/>
    </row>
    <row r="6" spans="1:27" ht="132.75" customHeight="1" x14ac:dyDescent="0.3">
      <c r="A6" s="153" t="s">
        <v>151</v>
      </c>
      <c r="B6" s="117" t="s">
        <v>395</v>
      </c>
      <c r="C6" s="118"/>
      <c r="D6" s="118"/>
      <c r="E6" s="119"/>
      <c r="F6" s="156" t="s">
        <v>378</v>
      </c>
      <c r="G6" s="133"/>
      <c r="H6" s="133"/>
      <c r="I6" s="134"/>
      <c r="J6" s="132" t="s">
        <v>401</v>
      </c>
      <c r="K6" s="118"/>
      <c r="L6" s="118"/>
      <c r="M6" s="119"/>
      <c r="N6" s="133" t="s">
        <v>339</v>
      </c>
      <c r="O6" s="133"/>
      <c r="P6" s="133"/>
      <c r="Q6" s="134"/>
      <c r="R6" s="117" t="s">
        <v>387</v>
      </c>
      <c r="S6" s="118"/>
      <c r="T6" s="118"/>
      <c r="U6" s="119"/>
    </row>
    <row r="7" spans="1:27" ht="15.9" customHeight="1" x14ac:dyDescent="0.3">
      <c r="A7" s="154"/>
      <c r="B7" s="104" t="s">
        <v>15</v>
      </c>
      <c r="C7" s="105" t="s">
        <v>16</v>
      </c>
      <c r="D7" s="105" t="s">
        <v>17</v>
      </c>
      <c r="E7" s="106" t="s">
        <v>13</v>
      </c>
      <c r="F7" s="104" t="s">
        <v>15</v>
      </c>
      <c r="G7" s="105" t="s">
        <v>16</v>
      </c>
      <c r="H7" s="105" t="s">
        <v>17</v>
      </c>
      <c r="I7" s="107" t="s">
        <v>13</v>
      </c>
      <c r="J7" s="108" t="s">
        <v>15</v>
      </c>
      <c r="K7" s="105" t="s">
        <v>16</v>
      </c>
      <c r="L7" s="105" t="s">
        <v>17</v>
      </c>
      <c r="M7" s="107" t="s">
        <v>13</v>
      </c>
      <c r="N7" s="108" t="s">
        <v>15</v>
      </c>
      <c r="O7" s="105" t="s">
        <v>16</v>
      </c>
      <c r="P7" s="105" t="s">
        <v>17</v>
      </c>
      <c r="Q7" s="106" t="s">
        <v>13</v>
      </c>
      <c r="R7" s="104" t="s">
        <v>15</v>
      </c>
      <c r="S7" s="105" t="s">
        <v>16</v>
      </c>
      <c r="T7" s="105" t="s">
        <v>17</v>
      </c>
      <c r="U7" s="107" t="s">
        <v>13</v>
      </c>
    </row>
    <row r="8" spans="1:27" ht="15.9" customHeight="1" thickBot="1" x14ac:dyDescent="0.35">
      <c r="A8" s="155"/>
      <c r="B8" s="116" t="s">
        <v>270</v>
      </c>
      <c r="C8" s="116" t="s">
        <v>271</v>
      </c>
      <c r="D8" s="116" t="s">
        <v>272</v>
      </c>
      <c r="E8" s="116" t="s">
        <v>273</v>
      </c>
      <c r="F8" s="116" t="s">
        <v>282</v>
      </c>
      <c r="G8" s="116" t="s">
        <v>283</v>
      </c>
      <c r="H8" s="116" t="s">
        <v>284</v>
      </c>
      <c r="I8" s="116" t="s">
        <v>285</v>
      </c>
      <c r="J8" s="116" t="s">
        <v>290</v>
      </c>
      <c r="K8" s="116" t="s">
        <v>291</v>
      </c>
      <c r="L8" s="116" t="s">
        <v>292</v>
      </c>
      <c r="M8" s="116" t="s">
        <v>293</v>
      </c>
      <c r="N8" s="116" t="s">
        <v>302</v>
      </c>
      <c r="O8" s="116" t="s">
        <v>303</v>
      </c>
      <c r="P8" s="116" t="s">
        <v>304</v>
      </c>
      <c r="Q8" s="116" t="s">
        <v>305</v>
      </c>
      <c r="R8" s="116" t="s">
        <v>318</v>
      </c>
      <c r="S8" s="116" t="s">
        <v>319</v>
      </c>
      <c r="T8" s="116" t="s">
        <v>320</v>
      </c>
      <c r="U8" s="116" t="s">
        <v>321</v>
      </c>
    </row>
    <row r="9" spans="1:27" ht="128.25" customHeight="1" thickBot="1" x14ac:dyDescent="0.35">
      <c r="A9" s="114" t="s">
        <v>1</v>
      </c>
      <c r="B9" s="135" t="s">
        <v>385</v>
      </c>
      <c r="C9" s="136"/>
      <c r="D9" s="136"/>
      <c r="E9" s="137"/>
      <c r="F9" s="135" t="s">
        <v>379</v>
      </c>
      <c r="G9" s="136"/>
      <c r="H9" s="136"/>
      <c r="I9" s="137"/>
      <c r="J9" s="142" t="s">
        <v>338</v>
      </c>
      <c r="K9" s="136"/>
      <c r="L9" s="136"/>
      <c r="M9" s="137"/>
      <c r="N9" s="143" t="s">
        <v>340</v>
      </c>
      <c r="O9" s="143"/>
      <c r="P9" s="143"/>
      <c r="Q9" s="144"/>
      <c r="R9" s="135" t="s">
        <v>342</v>
      </c>
      <c r="S9" s="136"/>
      <c r="T9" s="136"/>
      <c r="U9" s="137"/>
    </row>
    <row r="10" spans="1:27" ht="131.25" customHeight="1" x14ac:dyDescent="0.3">
      <c r="A10" s="157" t="s">
        <v>2</v>
      </c>
      <c r="B10" s="135" t="s">
        <v>396</v>
      </c>
      <c r="C10" s="136"/>
      <c r="D10" s="136"/>
      <c r="E10" s="141"/>
      <c r="F10" s="135" t="s">
        <v>400</v>
      </c>
      <c r="G10" s="136"/>
      <c r="H10" s="136"/>
      <c r="I10" s="137"/>
      <c r="J10" s="145" t="s">
        <v>404</v>
      </c>
      <c r="K10" s="143"/>
      <c r="L10" s="143"/>
      <c r="M10" s="144"/>
      <c r="N10" s="143" t="s">
        <v>386</v>
      </c>
      <c r="O10" s="143"/>
      <c r="P10" s="143"/>
      <c r="Q10" s="144"/>
      <c r="R10" s="135" t="s">
        <v>343</v>
      </c>
      <c r="S10" s="136"/>
      <c r="T10" s="136"/>
      <c r="U10" s="137"/>
      <c r="AA10" s="1" t="s">
        <v>322</v>
      </c>
    </row>
    <row r="11" spans="1:27" ht="15.9" customHeight="1" x14ac:dyDescent="0.3">
      <c r="A11" s="158"/>
      <c r="B11" s="104" t="s">
        <v>15</v>
      </c>
      <c r="C11" s="105" t="s">
        <v>16</v>
      </c>
      <c r="D11" s="105" t="s">
        <v>17</v>
      </c>
      <c r="E11" s="106" t="s">
        <v>13</v>
      </c>
      <c r="F11" s="104" t="s">
        <v>15</v>
      </c>
      <c r="G11" s="105" t="s">
        <v>16</v>
      </c>
      <c r="H11" s="105" t="s">
        <v>17</v>
      </c>
      <c r="I11" s="107" t="s">
        <v>13</v>
      </c>
      <c r="J11" s="108" t="s">
        <v>15</v>
      </c>
      <c r="K11" s="105" t="s">
        <v>16</v>
      </c>
      <c r="L11" s="105" t="s">
        <v>17</v>
      </c>
      <c r="M11" s="107" t="s">
        <v>13</v>
      </c>
      <c r="N11" s="108" t="s">
        <v>15</v>
      </c>
      <c r="O11" s="105" t="s">
        <v>16</v>
      </c>
      <c r="P11" s="105" t="s">
        <v>17</v>
      </c>
      <c r="Q11" s="106" t="s">
        <v>13</v>
      </c>
      <c r="R11" s="104" t="s">
        <v>15</v>
      </c>
      <c r="S11" s="105" t="s">
        <v>16</v>
      </c>
      <c r="T11" s="105" t="s">
        <v>17</v>
      </c>
      <c r="U11" s="107" t="s">
        <v>13</v>
      </c>
    </row>
    <row r="12" spans="1:27" ht="15.9" customHeight="1" thickBot="1" x14ac:dyDescent="0.35">
      <c r="A12" s="159"/>
      <c r="B12" s="116" t="s">
        <v>274</v>
      </c>
      <c r="C12" s="116" t="s">
        <v>275</v>
      </c>
      <c r="D12" s="116" t="s">
        <v>276</v>
      </c>
      <c r="E12" s="116" t="s">
        <v>277</v>
      </c>
      <c r="F12" s="116" t="s">
        <v>286</v>
      </c>
      <c r="G12" s="116" t="s">
        <v>287</v>
      </c>
      <c r="H12" s="116" t="s">
        <v>288</v>
      </c>
      <c r="I12" s="116" t="s">
        <v>289</v>
      </c>
      <c r="J12" s="116" t="s">
        <v>294</v>
      </c>
      <c r="K12" s="116" t="s">
        <v>295</v>
      </c>
      <c r="L12" s="116" t="s">
        <v>296</v>
      </c>
      <c r="M12" s="116" t="s">
        <v>297</v>
      </c>
      <c r="N12" s="116" t="s">
        <v>306</v>
      </c>
      <c r="O12" s="116" t="s">
        <v>307</v>
      </c>
      <c r="P12" s="116" t="s">
        <v>308</v>
      </c>
      <c r="Q12" s="116" t="s">
        <v>309</v>
      </c>
      <c r="R12" s="116" t="s">
        <v>314</v>
      </c>
      <c r="S12" s="116" t="s">
        <v>315</v>
      </c>
      <c r="T12" s="116" t="s">
        <v>316</v>
      </c>
      <c r="U12" s="116" t="s">
        <v>317</v>
      </c>
    </row>
    <row r="13" spans="1:27" ht="125.25" customHeight="1" x14ac:dyDescent="0.3">
      <c r="A13" s="157" t="s">
        <v>3</v>
      </c>
      <c r="B13" s="135" t="s">
        <v>392</v>
      </c>
      <c r="C13" s="136"/>
      <c r="D13" s="136"/>
      <c r="E13" s="141"/>
      <c r="F13" s="135" t="s">
        <v>397</v>
      </c>
      <c r="G13" s="136"/>
      <c r="H13" s="136"/>
      <c r="I13" s="137"/>
      <c r="J13" s="142" t="s">
        <v>380</v>
      </c>
      <c r="K13" s="136"/>
      <c r="L13" s="136"/>
      <c r="M13" s="137"/>
      <c r="N13" s="143" t="s">
        <v>341</v>
      </c>
      <c r="O13" s="143"/>
      <c r="P13" s="143"/>
      <c r="Q13" s="144"/>
      <c r="R13" s="135" t="s">
        <v>388</v>
      </c>
      <c r="S13" s="136"/>
      <c r="T13" s="136"/>
      <c r="U13" s="137"/>
    </row>
    <row r="14" spans="1:27" ht="15.9" customHeight="1" x14ac:dyDescent="0.3">
      <c r="A14" s="158"/>
      <c r="B14" s="104" t="s">
        <v>15</v>
      </c>
      <c r="C14" s="105" t="s">
        <v>16</v>
      </c>
      <c r="D14" s="105" t="s">
        <v>17</v>
      </c>
      <c r="E14" s="106" t="s">
        <v>13</v>
      </c>
      <c r="F14" s="104" t="s">
        <v>15</v>
      </c>
      <c r="G14" s="105" t="s">
        <v>16</v>
      </c>
      <c r="H14" s="105" t="s">
        <v>17</v>
      </c>
      <c r="I14" s="107" t="s">
        <v>13</v>
      </c>
      <c r="J14" s="108" t="s">
        <v>15</v>
      </c>
      <c r="K14" s="105" t="s">
        <v>16</v>
      </c>
      <c r="L14" s="105" t="s">
        <v>17</v>
      </c>
      <c r="M14" s="107" t="s">
        <v>13</v>
      </c>
      <c r="N14" s="108" t="s">
        <v>15</v>
      </c>
      <c r="O14" s="105" t="s">
        <v>16</v>
      </c>
      <c r="P14" s="105" t="s">
        <v>17</v>
      </c>
      <c r="Q14" s="106" t="s">
        <v>13</v>
      </c>
      <c r="R14" s="104" t="s">
        <v>15</v>
      </c>
      <c r="S14" s="105" t="s">
        <v>16</v>
      </c>
      <c r="T14" s="105" t="s">
        <v>17</v>
      </c>
      <c r="U14" s="107" t="s">
        <v>13</v>
      </c>
    </row>
    <row r="15" spans="1:27" ht="15.9" customHeight="1" thickBot="1" x14ac:dyDescent="0.35">
      <c r="A15" s="159"/>
      <c r="B15" s="116" t="s">
        <v>278</v>
      </c>
      <c r="C15" s="116" t="s">
        <v>279</v>
      </c>
      <c r="D15" s="116" t="s">
        <v>280</v>
      </c>
      <c r="E15" s="116" t="s">
        <v>281</v>
      </c>
      <c r="F15" s="116" t="s">
        <v>334</v>
      </c>
      <c r="G15" s="116" t="s">
        <v>335</v>
      </c>
      <c r="H15" s="116" t="s">
        <v>336</v>
      </c>
      <c r="I15" s="116" t="s">
        <v>337</v>
      </c>
      <c r="J15" s="116" t="s">
        <v>298</v>
      </c>
      <c r="K15" s="116" t="s">
        <v>299</v>
      </c>
      <c r="L15" s="116" t="s">
        <v>300</v>
      </c>
      <c r="M15" s="116" t="s">
        <v>301</v>
      </c>
      <c r="N15" s="116" t="s">
        <v>310</v>
      </c>
      <c r="O15" s="116" t="s">
        <v>311</v>
      </c>
      <c r="P15" s="116" t="s">
        <v>312</v>
      </c>
      <c r="Q15" s="116" t="s">
        <v>313</v>
      </c>
      <c r="R15" s="116" t="s">
        <v>344</v>
      </c>
      <c r="S15" s="116" t="s">
        <v>345</v>
      </c>
      <c r="T15" s="116" t="s">
        <v>346</v>
      </c>
      <c r="U15" s="116" t="s">
        <v>347</v>
      </c>
    </row>
    <row r="16" spans="1:27" ht="25.5" customHeight="1" thickBot="1" x14ac:dyDescent="0.35">
      <c r="A16" s="109"/>
      <c r="B16" s="160" t="s">
        <v>14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1"/>
    </row>
    <row r="17" spans="1:21" ht="15.9" customHeight="1" x14ac:dyDescent="0.3">
      <c r="A17" s="68"/>
      <c r="B17" s="110" t="s">
        <v>18</v>
      </c>
      <c r="C17" s="111" t="s">
        <v>16</v>
      </c>
      <c r="D17" s="111" t="s">
        <v>19</v>
      </c>
      <c r="E17" s="112" t="s">
        <v>13</v>
      </c>
      <c r="F17" s="110" t="s">
        <v>18</v>
      </c>
      <c r="G17" s="111" t="s">
        <v>16</v>
      </c>
      <c r="H17" s="111" t="s">
        <v>19</v>
      </c>
      <c r="I17" s="112" t="s">
        <v>13</v>
      </c>
      <c r="J17" s="110" t="s">
        <v>18</v>
      </c>
      <c r="K17" s="111" t="s">
        <v>16</v>
      </c>
      <c r="L17" s="111" t="s">
        <v>19</v>
      </c>
      <c r="M17" s="112" t="s">
        <v>13</v>
      </c>
      <c r="N17" s="110" t="s">
        <v>18</v>
      </c>
      <c r="O17" s="111" t="s">
        <v>16</v>
      </c>
      <c r="P17" s="111" t="s">
        <v>19</v>
      </c>
      <c r="Q17" s="112" t="s">
        <v>13</v>
      </c>
      <c r="R17" s="110" t="s">
        <v>18</v>
      </c>
      <c r="S17" s="111" t="s">
        <v>16</v>
      </c>
      <c r="T17" s="111" t="s">
        <v>19</v>
      </c>
      <c r="U17" s="112" t="s">
        <v>13</v>
      </c>
    </row>
    <row r="18" spans="1:21" ht="27.75" customHeight="1" thickBot="1" x14ac:dyDescent="0.35">
      <c r="A18" s="87"/>
      <c r="B18" s="116" t="s">
        <v>358</v>
      </c>
      <c r="C18" s="116" t="s">
        <v>359</v>
      </c>
      <c r="D18" s="116" t="s">
        <v>360</v>
      </c>
      <c r="E18" s="116" t="s">
        <v>361</v>
      </c>
      <c r="F18" s="116" t="s">
        <v>362</v>
      </c>
      <c r="G18" s="116" t="s">
        <v>363</v>
      </c>
      <c r="H18" s="116" t="s">
        <v>364</v>
      </c>
      <c r="I18" s="116" t="s">
        <v>365</v>
      </c>
      <c r="J18" s="116" t="s">
        <v>366</v>
      </c>
      <c r="K18" s="116" t="s">
        <v>367</v>
      </c>
      <c r="L18" s="116" t="s">
        <v>368</v>
      </c>
      <c r="M18" s="116" t="s">
        <v>369</v>
      </c>
      <c r="N18" s="116" t="s">
        <v>370</v>
      </c>
      <c r="O18" s="116" t="s">
        <v>371</v>
      </c>
      <c r="P18" s="116" t="s">
        <v>372</v>
      </c>
      <c r="Q18" s="116" t="s">
        <v>373</v>
      </c>
      <c r="R18" s="116" t="s">
        <v>374</v>
      </c>
      <c r="S18" s="116" t="s">
        <v>375</v>
      </c>
      <c r="T18" s="116" t="s">
        <v>376</v>
      </c>
      <c r="U18" s="116" t="s">
        <v>377</v>
      </c>
    </row>
    <row r="19" spans="1:21" ht="26.25" customHeight="1" x14ac:dyDescent="0.4">
      <c r="A19" s="97"/>
      <c r="B19" s="148" t="s">
        <v>11</v>
      </c>
      <c r="C19" s="148"/>
      <c r="D19" s="148"/>
      <c r="E19" s="148"/>
      <c r="F19" s="148"/>
      <c r="G19" s="97"/>
      <c r="H19" s="97"/>
      <c r="I19" s="98"/>
      <c r="J19" s="98"/>
      <c r="K19" s="98"/>
      <c r="L19" s="98"/>
      <c r="M19" s="99"/>
      <c r="N19" s="99"/>
      <c r="O19" s="99"/>
      <c r="P19" s="99"/>
      <c r="Q19" s="99"/>
      <c r="R19" s="99"/>
      <c r="S19" s="100"/>
      <c r="T19" s="100"/>
    </row>
    <row r="20" spans="1:21" ht="15.9" customHeight="1" x14ac:dyDescent="0.35">
      <c r="A20" s="102" t="s">
        <v>4</v>
      </c>
      <c r="B20" s="98" t="s">
        <v>202</v>
      </c>
      <c r="C20" s="98"/>
      <c r="D20" s="98"/>
      <c r="E20" s="98"/>
      <c r="F20" s="98"/>
      <c r="G20" s="98"/>
      <c r="H20" s="103"/>
      <c r="I20" s="103"/>
      <c r="J20" s="103"/>
      <c r="K20" s="103"/>
      <c r="L20" s="98"/>
      <c r="M20" s="98"/>
      <c r="N20" s="98"/>
      <c r="O20" s="98"/>
      <c r="P20" s="98"/>
      <c r="Q20" s="98"/>
      <c r="R20" s="99"/>
      <c r="S20" s="99"/>
      <c r="T20" s="99"/>
      <c r="U20" s="99"/>
    </row>
    <row r="21" spans="1:21" ht="15.9" customHeight="1" x14ac:dyDescent="0.35">
      <c r="A21" s="102"/>
      <c r="B21" s="98"/>
      <c r="C21" s="98"/>
      <c r="D21" s="98"/>
      <c r="E21" s="98"/>
      <c r="F21" s="98"/>
      <c r="G21" s="98"/>
      <c r="H21" s="102" t="s">
        <v>7</v>
      </c>
      <c r="I21" s="102"/>
      <c r="J21" s="102"/>
      <c r="K21" s="102"/>
      <c r="L21" s="98"/>
      <c r="M21" s="98"/>
      <c r="N21" s="98"/>
      <c r="O21" s="98"/>
      <c r="P21" s="98"/>
      <c r="Q21" s="98"/>
      <c r="R21" s="99"/>
      <c r="S21" s="99"/>
      <c r="T21" s="99"/>
      <c r="U21" s="99"/>
    </row>
    <row r="22" spans="1:21" ht="18" x14ac:dyDescent="0.35">
      <c r="A22" s="98" t="s">
        <v>5</v>
      </c>
      <c r="B22" s="103"/>
      <c r="C22" s="103"/>
      <c r="D22" s="103"/>
      <c r="E22" s="98"/>
      <c r="F22" s="98"/>
      <c r="G22" s="98"/>
      <c r="H22" s="103"/>
      <c r="I22" s="103"/>
      <c r="J22" s="103"/>
      <c r="K22" s="103"/>
      <c r="L22" s="98"/>
      <c r="M22" s="98"/>
      <c r="N22" s="98"/>
      <c r="O22" s="98"/>
      <c r="P22" s="98"/>
      <c r="Q22" s="98"/>
      <c r="R22" s="99"/>
      <c r="S22" s="99"/>
      <c r="T22" s="99"/>
      <c r="U22" s="99"/>
    </row>
    <row r="23" spans="1:21" ht="18" x14ac:dyDescent="0.35">
      <c r="B23" s="102" t="s">
        <v>6</v>
      </c>
      <c r="C23" s="98"/>
      <c r="D23" s="98"/>
      <c r="E23" s="98"/>
      <c r="F23" s="98"/>
      <c r="G23" s="98"/>
      <c r="H23" s="102" t="s">
        <v>7</v>
      </c>
      <c r="I23" s="98"/>
      <c r="J23" s="98"/>
      <c r="K23" s="98"/>
      <c r="L23" s="98"/>
      <c r="M23" s="98"/>
      <c r="N23" s="98"/>
      <c r="O23" s="98"/>
      <c r="P23" s="98"/>
      <c r="Q23" s="98"/>
      <c r="R23" s="99"/>
      <c r="S23" s="99"/>
      <c r="T23" s="99"/>
      <c r="U23" s="99"/>
    </row>
  </sheetData>
  <mergeCells count="33">
    <mergeCell ref="R6:U6"/>
    <mergeCell ref="A2:U2"/>
    <mergeCell ref="A3:U3"/>
    <mergeCell ref="A4:U4"/>
    <mergeCell ref="B5:E5"/>
    <mergeCell ref="F5:I5"/>
    <mergeCell ref="J5:M5"/>
    <mergeCell ref="N5:Q5"/>
    <mergeCell ref="R5:U5"/>
    <mergeCell ref="A6:A8"/>
    <mergeCell ref="B6:E6"/>
    <mergeCell ref="F6:I6"/>
    <mergeCell ref="J6:M6"/>
    <mergeCell ref="N6:Q6"/>
    <mergeCell ref="B9:E9"/>
    <mergeCell ref="F9:I9"/>
    <mergeCell ref="J9:M9"/>
    <mergeCell ref="N9:Q9"/>
    <mergeCell ref="R9:U9"/>
    <mergeCell ref="B16:U16"/>
    <mergeCell ref="B19:F19"/>
    <mergeCell ref="R10:U10"/>
    <mergeCell ref="A13:A15"/>
    <mergeCell ref="B13:E13"/>
    <mergeCell ref="F13:I13"/>
    <mergeCell ref="J13:M13"/>
    <mergeCell ref="N13:Q13"/>
    <mergeCell ref="R13:U13"/>
    <mergeCell ref="A10:A12"/>
    <mergeCell ref="B10:E10"/>
    <mergeCell ref="F10:I10"/>
    <mergeCell ref="J10:M10"/>
    <mergeCell ref="N10:Q10"/>
  </mergeCells>
  <pageMargins left="0.7" right="0.7" top="0.75" bottom="0.75" header="0.3" footer="0.3"/>
  <pageSetup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Ēd.k. 7-10</vt:lpstr>
      <vt:lpstr>Uzturv. 7-10</vt:lpstr>
      <vt:lpstr>Ēd.k. 1-2</vt:lpstr>
      <vt:lpstr>Ēd.k. 3-6</vt:lpstr>
      <vt:lpstr>'Ēd.k. 1-2'!Print_Area</vt:lpstr>
      <vt:lpstr>'Ēd.k. 7-10'!Print_Area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LauraZ</cp:lastModifiedBy>
  <cp:lastPrinted>2020-01-18T21:59:04Z</cp:lastPrinted>
  <dcterms:created xsi:type="dcterms:W3CDTF">2012-08-31T09:37:12Z</dcterms:created>
  <dcterms:modified xsi:type="dcterms:W3CDTF">2020-01-27T18:41:34Z</dcterms:modified>
</cp:coreProperties>
</file>