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media/image1.png" ContentType="image/png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2" activeTab="2"/>
  </bookViews>
  <sheets>
    <sheet name="Ēd.k. 7-10" sheetId="1" state="hidden" r:id="rId2"/>
    <sheet name="Uzturv. 7-10" sheetId="2" state="hidden" r:id="rId3"/>
    <sheet name="AL" sheetId="3" state="visible" r:id="rId4"/>
  </sheets>
  <definedNames>
    <definedName function="false" hidden="false" localSheetId="0" name="_xlnm.Print_Area" vbProcedure="false">'Ēd.k. 7-10'!$A$1:$U$29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<sst xmlns="http://schemas.openxmlformats.org/spreadsheetml/2006/main" count="879" uniqueCount="304">
  <si>
    <t xml:space="preserve">ĒDIENKARTE BĒRNUDĀRZAM "CHILDCARE" RĪGĀ, KRIŠJĀŅA BARONA IELĀ 3-3 (20.04.2015. - 24.04.2015.)</t>
  </si>
  <si>
    <t xml:space="preserve">BĒRNIEM VECUMĀ NO 7 - 10 GADIEM</t>
  </si>
  <si>
    <t xml:space="preserve">TREŠĀ APRĪĻA NEDĒĻA</t>
  </si>
  <si>
    <t xml:space="preserve">Pirmdiena</t>
  </si>
  <si>
    <t xml:space="preserve">Otrdiena</t>
  </si>
  <si>
    <t xml:space="preserve">Trešdiena</t>
  </si>
  <si>
    <t xml:space="preserve">Ceturtdiena</t>
  </si>
  <si>
    <t xml:space="preserve">Piektdiena</t>
  </si>
  <si>
    <t xml:space="preserve">Brokastis</t>
  </si>
  <si>
    <t xml:space="preserve">Auzu putra ar sviestiņu un  ogu zapti 180/5/15</t>
  </si>
  <si>
    <t xml:space="preserve">Biezpiens ar žāvētiem augļiem, pilngraudu maizīte ar ogu zapti 115/40/20 </t>
  </si>
  <si>
    <t xml:space="preserve">Omlete ar dārzeņiem + Focaccia, burkāns 130/40/50  </t>
  </si>
  <si>
    <t xml:space="preserve">Rīsu putra ar sviestiņu un rozīnēm 180/5/10         </t>
  </si>
  <si>
    <t xml:space="preserve">Brokastu pārslas ar augļiem (ābols, melone, banāns) un jogurtu 75/60/200ml      </t>
  </si>
  <si>
    <t xml:space="preserve">Olb.</t>
  </si>
  <si>
    <t xml:space="preserve">Tauki</t>
  </si>
  <si>
    <t xml:space="preserve">Ogļh.</t>
  </si>
  <si>
    <t xml:space="preserve">Kcal</t>
  </si>
  <si>
    <t xml:space="preserve">Pirmais ēdiens</t>
  </si>
  <si>
    <t xml:space="preserve">Šķelto zirņu zupa, rudzu maizīte un krējums 200/20/13</t>
  </si>
  <si>
    <t xml:space="preserve">Skābeņu zupa ar rupjmaizi un krējumu 200/40/13</t>
  </si>
  <si>
    <t xml:space="preserve">Balto Pupiņu zupa ar garšaugiem, pilngraudu maizīti un krējumu 200/20/13</t>
  </si>
  <si>
    <t xml:space="preserve">Dārzeņu - tomātu zupa ar Picoli makaroniem, linsēklu maizīte un krējums 200/20/13</t>
  </si>
  <si>
    <t xml:space="preserve">Dārzeņu - siera zupa un ķirbju sēklu maizīte 200/20  </t>
  </si>
  <si>
    <t xml:space="preserve">Otrais ēdiens</t>
  </si>
  <si>
    <t xml:space="preserve">Griķi ar Saulcerīšu Charolais liellopu gaļas sautējumu un redīsu - burkānu salātiem ar krējumu 130/130/65</t>
  </si>
  <si>
    <t xml:space="preserve">Vārīti kartupelīši ar panētu vistas gaļu, bešamel mērci un svaigu kāpostu salātiem ar olīveļļu 130/80/50/65</t>
  </si>
  <si>
    <t xml:space="preserve">Makaroni (Puntine Grandi) ar Bio Charolais Kurzemes gaumē un biešu salātiem ar olīveļļu 130/130/85</t>
  </si>
  <si>
    <t xml:space="preserve">Kartupeļu biezenis ar pikšas zivju kotletītēm, bešamel mērci un kolrābju - burkānu salātiem ar krējumu 150/80/50/65</t>
  </si>
  <si>
    <t xml:space="preserve">Tvaicēti rīsi ar cūkgaļas cepeti, garšaugu cepeša mērci un kāpostu - burkānu - biešu salātiem ar citronu mērci 130/80/20/65</t>
  </si>
  <si>
    <t xml:space="preserve">Launags</t>
  </si>
  <si>
    <t xml:space="preserve">Biezpiena sacepums ar ogu ķīseli un banāns 100/130ml/70</t>
  </si>
  <si>
    <t xml:space="preserve">Kruasāns ar sieru, bumbieri un morsu 60/15/70/100ml</t>
  </si>
  <si>
    <t xml:space="preserve">Ķirbju mafini, glāze piena un banāns 80/200ml/70  </t>
  </si>
  <si>
    <t xml:space="preserve">Kakao krēms ar ķīseli un ābolu  80/130ml/70</t>
  </si>
  <si>
    <t xml:space="preserve"> Šķiņķa - siera Ecocatering mannas sendvičmaizīte ar zaļumu mērci un salātlapu + melone + kefīrs 20/20/40/5/5/70/200ml</t>
  </si>
  <si>
    <t xml:space="preserve">Dienā kopējā uzņemtā uzturvērtība</t>
  </si>
  <si>
    <t xml:space="preserve">OBV</t>
  </si>
  <si>
    <t xml:space="preserve">OGH</t>
  </si>
  <si>
    <t xml:space="preserve">*Visi daudzumi norādīti gramos</t>
  </si>
  <si>
    <t xml:space="preserve">Apstiprinu:</t>
  </si>
  <si>
    <t xml:space="preserve">pavāre Lita Linde</t>
  </si>
  <si>
    <t xml:space="preserve">Paraksts</t>
  </si>
  <si>
    <t xml:space="preserve">Saskaņots:</t>
  </si>
  <si>
    <t xml:space="preserve">vārds, uzvārds, amats</t>
  </si>
  <si>
    <t xml:space="preserve">Pirmdiena, 20.04.2015.</t>
  </si>
  <si>
    <t xml:space="preserve">Otrdiena, 21.04.2015.</t>
  </si>
  <si>
    <t xml:space="preserve">Trešdiena, 22.04.2015.</t>
  </si>
  <si>
    <t xml:space="preserve">Ceturtdiena, 23.04.2015.</t>
  </si>
  <si>
    <t xml:space="preserve">Piektdiena, 24.04.2015</t>
  </si>
  <si>
    <t xml:space="preserve">Kopējais pievienotās sāls daudzums, g</t>
  </si>
  <si>
    <t xml:space="preserve">Kopējais pievienotā cukura daudzums, g</t>
  </si>
  <si>
    <t xml:space="preserve">Brokastis - Auzu pārslu putra ar sviestiņu un ogu zapti 180/5/15</t>
  </si>
  <si>
    <t xml:space="preserve">Brokastis - Biezpiens ar žāvētiem augļiem, pilngraudu maizīte ar ogu zapti  115/40/20</t>
  </si>
  <si>
    <t xml:space="preserve">Brokastis - Olu kultenis ar dārzeņiem + focaccia, burkāns 130/40/50</t>
  </si>
  <si>
    <t xml:space="preserve">Brokastis - Rīsu putra ar sviestiņu un rozīnēm 180/5/10 </t>
  </si>
  <si>
    <t xml:space="preserve">Brokastis - Brokastu pārslas ar augļiem un jogurtu 75/60/200</t>
  </si>
  <si>
    <t xml:space="preserve">SASTĀVDAĻAS</t>
  </si>
  <si>
    <t xml:space="preserve">Svars (neto)</t>
  </si>
  <si>
    <t xml:space="preserve">OBV, g</t>
  </si>
  <si>
    <t xml:space="preserve">Tauki, g</t>
  </si>
  <si>
    <t xml:space="preserve">OGH, g</t>
  </si>
  <si>
    <t xml:space="preserve">Auzu pārslas</t>
  </si>
  <si>
    <t xml:space="preserve">Biezpiens 9%</t>
  </si>
  <si>
    <t xml:space="preserve">Olas</t>
  </si>
  <si>
    <t xml:space="preserve">Rīsi</t>
  </si>
  <si>
    <t xml:space="preserve">Kukurūzas pārslas</t>
  </si>
  <si>
    <t xml:space="preserve">Saldais krējums, 35%</t>
  </si>
  <si>
    <t xml:space="preserve">Skābais krējums, 25%</t>
  </si>
  <si>
    <t xml:space="preserve">Piens, 2,5%</t>
  </si>
  <si>
    <t xml:space="preserve">Āboli</t>
  </si>
  <si>
    <t xml:space="preserve">Aprikozes žāvētas</t>
  </si>
  <si>
    <t xml:space="preserve">Melnie pipari</t>
  </si>
  <si>
    <t xml:space="preserve">Banāns</t>
  </si>
  <si>
    <t xml:space="preserve">Cukurs</t>
  </si>
  <si>
    <t xml:space="preserve">Rozīnes</t>
  </si>
  <si>
    <t xml:space="preserve">Cukini</t>
  </si>
  <si>
    <t xml:space="preserve">Melone, cantaloupe</t>
  </si>
  <si>
    <t xml:space="preserve">Ūdens</t>
  </si>
  <si>
    <t xml:space="preserve">Melnās žāvētās plūmes</t>
  </si>
  <si>
    <t xml:space="preserve">Burkāns</t>
  </si>
  <si>
    <t xml:space="preserve">Sviests</t>
  </si>
  <si>
    <t xml:space="preserve">Jogurts, persiku</t>
  </si>
  <si>
    <t xml:space="preserve">KOPĀ</t>
  </si>
  <si>
    <t xml:space="preserve">KOPSVARS</t>
  </si>
  <si>
    <t xml:space="preserve">Upenes</t>
  </si>
  <si>
    <t xml:space="preserve">Pirmais ēdiens - Dārzeņu - siera zupa un ķirbju sēklu maizīte 200/20</t>
  </si>
  <si>
    <t xml:space="preserve">Milti, kviešu</t>
  </si>
  <si>
    <t xml:space="preserve">Kviešu milti</t>
  </si>
  <si>
    <t xml:space="preserve">Pirmais ēdiens - Dārzeņu zupa ar makaroniem, linsēklu maizīte un krējums 200/20/13</t>
  </si>
  <si>
    <t xml:space="preserve">Sāls</t>
  </si>
  <si>
    <t xml:space="preserve">Zaķumuižas ūdens</t>
  </si>
  <si>
    <t xml:space="preserve">OLB, g</t>
  </si>
  <si>
    <t xml:space="preserve">Kkal</t>
  </si>
  <si>
    <t xml:space="preserve">Pirmais ēdiens - Šķelto zirņu zupa, rudzu maizīte un krējums 200/20/13</t>
  </si>
  <si>
    <t xml:space="preserve">Olīveļļa</t>
  </si>
  <si>
    <t xml:space="preserve">Burkāni</t>
  </si>
  <si>
    <t xml:space="preserve">Kartupeļi</t>
  </si>
  <si>
    <t xml:space="preserve">Raugs</t>
  </si>
  <si>
    <t xml:space="preserve">Sarkanā paprika</t>
  </si>
  <si>
    <t xml:space="preserve">Sausais raugs</t>
  </si>
  <si>
    <t xml:space="preserve">Tomāti savā sulā</t>
  </si>
  <si>
    <t xml:space="preserve">Pilngraudu milti</t>
  </si>
  <si>
    <t xml:space="preserve">Ķiploki</t>
  </si>
  <si>
    <t xml:space="preserve">Paprika</t>
  </si>
  <si>
    <t xml:space="preserve">Kāļi</t>
  </si>
  <si>
    <t xml:space="preserve">Rozmarīns</t>
  </si>
  <si>
    <t xml:space="preserve">Makaroni, kviešu miltu</t>
  </si>
  <si>
    <t xml:space="preserve">Sīpoli</t>
  </si>
  <si>
    <t xml:space="preserve">Kausētais siers Dzintars</t>
  </si>
  <si>
    <t xml:space="preserve">Puravi</t>
  </si>
  <si>
    <t xml:space="preserve">Šķeltie zirņi</t>
  </si>
  <si>
    <t xml:space="preserve">Pirmais ēdiens - Pupiņu zupa ar garšaugiem, pilngraudu maizīti un krējumu </t>
  </si>
  <si>
    <t xml:space="preserve">Olīvu eļļa</t>
  </si>
  <si>
    <t xml:space="preserve">Pirmais ēdiens - Skābeņu zupa ar rupjmaizi un krējumu 200/40/13</t>
  </si>
  <si>
    <t xml:space="preserve">200/20/13</t>
  </si>
  <si>
    <t xml:space="preserve">Pētersīļi</t>
  </si>
  <si>
    <t xml:space="preserve">Kartupeļi </t>
  </si>
  <si>
    <t xml:space="preserve">Svaigas skābenes</t>
  </si>
  <si>
    <t xml:space="preserve">Pupiņas </t>
  </si>
  <si>
    <t xml:space="preserve">Olas, vārītas</t>
  </si>
  <si>
    <t xml:space="preserve">Melnie graudu pipari</t>
  </si>
  <si>
    <t xml:space="preserve">Rudzu milti</t>
  </si>
  <si>
    <t xml:space="preserve">Zaķumaižas ūdens</t>
  </si>
  <si>
    <t xml:space="preserve">Linsēklas</t>
  </si>
  <si>
    <t xml:space="preserve">Sēkliņas</t>
  </si>
  <si>
    <t xml:space="preserve">Otrais ēdiens - Kartupeļu biezenis ar pikšas kotletītēm, bešamel mērci</t>
  </si>
  <si>
    <t xml:space="preserve">Otrais ēdiens - Rīsi ar cūkgaļas cepeti, garšaugu cepeša mērci un kāpostu-burkānu-</t>
  </si>
  <si>
    <t xml:space="preserve">Raugs, sausais</t>
  </si>
  <si>
    <t xml:space="preserve"> un kolrābju - burkānu salātiem ar kējumu 150/80/50/65</t>
  </si>
  <si>
    <t xml:space="preserve">biešu salāti ar citronu mērci 130/80/20/65</t>
  </si>
  <si>
    <t xml:space="preserve">Pikšas smalkmasa</t>
  </si>
  <si>
    <t xml:space="preserve">Otrais ēdiens - Griķi ar liellopu gaļas sautējumu un redīsu-burkānu</t>
  </si>
  <si>
    <t xml:space="preserve">Kviešu maize</t>
  </si>
  <si>
    <t xml:space="preserve">salātiem 130/130/65</t>
  </si>
  <si>
    <t xml:space="preserve">olas</t>
  </si>
  <si>
    <t xml:space="preserve">Cūkas šķinķis</t>
  </si>
  <si>
    <t xml:space="preserve">saldais krējums, 35%</t>
  </si>
  <si>
    <t xml:space="preserve">Griķi</t>
  </si>
  <si>
    <t xml:space="preserve">Maize, kviešu</t>
  </si>
  <si>
    <t xml:space="preserve">Otrais ēdiens - Makaroni ar Bio Charolais Kurzemes gaumē un biešu salāti </t>
  </si>
  <si>
    <t xml:space="preserve">Kartupeļi tīrīti</t>
  </si>
  <si>
    <t xml:space="preserve">`</t>
  </si>
  <si>
    <t xml:space="preserve">Otrais ēdiens - Vārīti kartupelīši ar panētu vistas gaļu, bešamel mērci un kāpostu</t>
  </si>
  <si>
    <t xml:space="preserve">ar olīveļļu 130/130/85</t>
  </si>
  <si>
    <t xml:space="preserve">Lauru lapas</t>
  </si>
  <si>
    <t xml:space="preserve">Liellopu gaļa, malta</t>
  </si>
  <si>
    <t xml:space="preserve">salātiem 130/80/50/65</t>
  </si>
  <si>
    <t xml:space="preserve">Rīvmaize, kviešu</t>
  </si>
  <si>
    <t xml:space="preserve">Kāposti</t>
  </si>
  <si>
    <t xml:space="preserve">Piens 3,8%</t>
  </si>
  <si>
    <t xml:space="preserve">Vistas giross</t>
  </si>
  <si>
    <t xml:space="preserve">Sviests 82%</t>
  </si>
  <si>
    <t xml:space="preserve">Garšaugi (timiāns, koriandrs)</t>
  </si>
  <si>
    <t xml:space="preserve">Kūpināts šķiņķis</t>
  </si>
  <si>
    <t xml:space="preserve">Piens 2,5%</t>
  </si>
  <si>
    <t xml:space="preserve">Liellopa šķiņķis</t>
  </si>
  <si>
    <t xml:space="preserve">Bietes</t>
  </si>
  <si>
    <t xml:space="preserve">Redīsi</t>
  </si>
  <si>
    <t xml:space="preserve">Garšaugi</t>
  </si>
  <si>
    <t xml:space="preserve">Kartupeļi, tīrīti</t>
  </si>
  <si>
    <t xml:space="preserve">Kolrābji</t>
  </si>
  <si>
    <t xml:space="preserve">Citrona sula, svaigi spiesta</t>
  </si>
  <si>
    <t xml:space="preserve">Dilles</t>
  </si>
  <si>
    <t xml:space="preserve">Malti melnie pipari</t>
  </si>
  <si>
    <t xml:space="preserve">Launags -  Šķiņķa - siera  Ecocatering mannas sedvičmaizīte ar</t>
  </si>
  <si>
    <t xml:space="preserve">zaļumu mērci un salātlapu + banāns + kefīrs  20/20/40/5/5/70/200 ml</t>
  </si>
  <si>
    <t xml:space="preserve">Launags - Biezpiena sacepums ar ogu ķīseli un banānu 100/130/70   </t>
  </si>
  <si>
    <t xml:space="preserve">Launags - Kakao krēms ar ķīseli, ābols 80/130/70</t>
  </si>
  <si>
    <t xml:space="preserve">Šķiņķis</t>
  </si>
  <si>
    <t xml:space="preserve">Siers, Krievijas, 40%</t>
  </si>
  <si>
    <t xml:space="preserve">Saldais krējums 35%</t>
  </si>
  <si>
    <t xml:space="preserve">Mannas putraimi</t>
  </si>
  <si>
    <t xml:space="preserve">Launags - Ķirbju mafini, glāze piena un banāns  80/100 ml/70     </t>
  </si>
  <si>
    <t xml:space="preserve">Manna</t>
  </si>
  <si>
    <t xml:space="preserve">Pipari</t>
  </si>
  <si>
    <t xml:space="preserve">Želatīns</t>
  </si>
  <si>
    <t xml:space="preserve">Kakao</t>
  </si>
  <si>
    <t xml:space="preserve">Launags - Kruasāns ar sieru, bumbieri un morsu 60/15/70/100</t>
  </si>
  <si>
    <t xml:space="preserve">Cepamais pulveris</t>
  </si>
  <si>
    <t xml:space="preserve">Avenes</t>
  </si>
  <si>
    <t xml:space="preserve">Pilngraudu kviešu milti</t>
  </si>
  <si>
    <t xml:space="preserve">Vaniļas cukurs</t>
  </si>
  <si>
    <t xml:space="preserve">Kartupeļu ciete</t>
  </si>
  <si>
    <t xml:space="preserve">sausais raugs</t>
  </si>
  <si>
    <t xml:space="preserve">Eļļa, olīvu</t>
  </si>
  <si>
    <t xml:space="preserve">Ābols</t>
  </si>
  <si>
    <t xml:space="preserve">ķiploki</t>
  </si>
  <si>
    <t xml:space="preserve">Paštaisītā majonēze</t>
  </si>
  <si>
    <t xml:space="preserve">sāls</t>
  </si>
  <si>
    <t xml:space="preserve">DIENĀ KOPĒJĀ UZŅEMTĀ UZTURVĒRTĪBA</t>
  </si>
  <si>
    <t xml:space="preserve">cukurs</t>
  </si>
  <si>
    <t xml:space="preserve">Apelsīna miziņa</t>
  </si>
  <si>
    <t xml:space="preserve">Salātlapa</t>
  </si>
  <si>
    <t xml:space="preserve">sviests</t>
  </si>
  <si>
    <t xml:space="preserve">Ķirbji</t>
  </si>
  <si>
    <t xml:space="preserve">Kefīrs, 2%</t>
  </si>
  <si>
    <t xml:space="preserve">Ogas (avenes, zemenes)</t>
  </si>
  <si>
    <t xml:space="preserve">Kopā</t>
  </si>
  <si>
    <t xml:space="preserve">Bumbieris</t>
  </si>
  <si>
    <t xml:space="preserve">ĒDIENKARTE BĒRNUDĀRZAM</t>
  </si>
  <si>
    <t xml:space="preserve">ALERĢISKIEM BĒRNIEM</t>
  </si>
  <si>
    <t xml:space="preserve">10.02.2020-14.02.2020</t>
  </si>
  <si>
    <t xml:space="preserve">Bezglutēna jogurts 150                                        Gallete ar sv.tomātu 15/20                                          Kakao ar  rīsu pienu 200                       </t>
  </si>
  <si>
    <t xml:space="preserve">Ogu pankūkas ar ievārījumu 100/20                                         Augļu tēja 200                             Bumbiers 80                        </t>
  </si>
  <si>
    <t xml:space="preserve">5 graudu biezputra  200                                              Gallete ar  sv.tomātu 15/20                                               Zaļa tēja ar citronu 200 </t>
  </si>
  <si>
    <t xml:space="preserve">Auzu pārslu biezputra  200                             Gallete ar  ievārījumu 0.015/20                                  Augļu tēja 200                            </t>
  </si>
  <si>
    <t xml:space="preserve">Mannas biezputra 200                                        Gallete ar sv.gurķi 15/20                                      Cigoriņu kafija ar rīsu  pienu  200 </t>
  </si>
  <si>
    <t xml:space="preserve">19.34</t>
  </si>
  <si>
    <t xml:space="preserve">17.42</t>
  </si>
  <si>
    <t xml:space="preserve">22.09</t>
  </si>
  <si>
    <t xml:space="preserve">327.58</t>
  </si>
  <si>
    <t xml:space="preserve">15.37</t>
  </si>
  <si>
    <t xml:space="preserve">10.13</t>
  </si>
  <si>
    <t xml:space="preserve">26.29</t>
  </si>
  <si>
    <t xml:space="preserve">259.15</t>
  </si>
  <si>
    <t xml:space="preserve">8.4</t>
  </si>
  <si>
    <t xml:space="preserve">9.29</t>
  </si>
  <si>
    <t xml:space="preserve">35.95</t>
  </si>
  <si>
    <t xml:space="preserve">260.45</t>
  </si>
  <si>
    <t xml:space="preserve">9.91</t>
  </si>
  <si>
    <t xml:space="preserve">11.04</t>
  </si>
  <si>
    <t xml:space="preserve">54.17</t>
  </si>
  <si>
    <t xml:space="preserve">358.1</t>
  </si>
  <si>
    <t xml:space="preserve">14.89</t>
  </si>
  <si>
    <t xml:space="preserve">16.32</t>
  </si>
  <si>
    <t xml:space="preserve">56.97</t>
  </si>
  <si>
    <t xml:space="preserve">433.2</t>
  </si>
  <si>
    <t xml:space="preserve">Biešu zupa 200                              Gallete 15                            </t>
  </si>
  <si>
    <t xml:space="preserve">Ziedkāpostu zupa 200                 Gallete 15                       </t>
  </si>
  <si>
    <t xml:space="preserve">Ķirbju biezeņzupa  200                             Gallete 20                                </t>
  </si>
  <si>
    <t xml:space="preserve">Borščs zupa 200                             Gallete 20                                </t>
  </si>
  <si>
    <t xml:space="preserve">Skābeņu zupa  200                   Gallete 20                                              </t>
  </si>
  <si>
    <t xml:space="preserve">Dārzeņu ragu 120                          Mājas nagetti 60                              Ogu dzēriens 200                               </t>
  </si>
  <si>
    <t xml:space="preserve">Vārīti rīsi ar Ļuļa kebab 100/ 60                                                Veselības salāti 50                 Bumbieru-ābolu morss 200 </t>
  </si>
  <si>
    <t xml:space="preserve">Vārīti rīsi ar Cepta zivs  kotlete /Heks/ 100/60                                Sautēti burkāni 50                                Meža ogu dzēriens 200 </t>
  </si>
  <si>
    <t xml:space="preserve">Burkānu-kartupeļu biezenis  ar  Tefteļi saldskābā mērcē 100/80  Ķiniešu kāpostu salāti /paprika, tomāti / 40                                  Zemeņu dzēriens 200</t>
  </si>
  <si>
    <t xml:space="preserve">Vārīti makaroni ar Vistas paprikašs  100/80                       Mar.gurķi 40                                    Ābolu-aveņu dzēriens 200 </t>
  </si>
  <si>
    <t xml:space="preserve"> </t>
  </si>
  <si>
    <t xml:space="preserve">17.38</t>
  </si>
  <si>
    <t xml:space="preserve">20.97</t>
  </si>
  <si>
    <t xml:space="preserve">58.89</t>
  </si>
  <si>
    <t xml:space="preserve">494.61</t>
  </si>
  <si>
    <t xml:space="preserve">24.06</t>
  </si>
  <si>
    <t xml:space="preserve">29.31</t>
  </si>
  <si>
    <t xml:space="preserve">64.87</t>
  </si>
  <si>
    <t xml:space="preserve">612.75</t>
  </si>
  <si>
    <t xml:space="preserve">18.23</t>
  </si>
  <si>
    <t xml:space="preserve">20.23</t>
  </si>
  <si>
    <t xml:space="preserve">69.96</t>
  </si>
  <si>
    <t xml:space="preserve">533.24</t>
  </si>
  <si>
    <t xml:space="preserve">36.07</t>
  </si>
  <si>
    <t xml:space="preserve">65.95</t>
  </si>
  <si>
    <t xml:space="preserve">668.03</t>
  </si>
  <si>
    <t xml:space="preserve">23.23</t>
  </si>
  <si>
    <t xml:space="preserve">14.67</t>
  </si>
  <si>
    <t xml:space="preserve">59.89</t>
  </si>
  <si>
    <t xml:space="preserve">471.91</t>
  </si>
  <si>
    <t xml:space="preserve">Ābolu mājas kūka-bezglutēna  60                                                      Rīsu piens 150                                          Ābols 50                                 </t>
  </si>
  <si>
    <t xml:space="preserve">Trīsgraudu biezputra  200                                          Gallete 15                              Meža ogu dzēriens  150 </t>
  </si>
  <si>
    <t xml:space="preserve">Pankūkas ar āboliem un ievārījumu  1gb.                            Karstā ābolu tēja 150                         Āboli  80                             </t>
  </si>
  <si>
    <t xml:space="preserve">Rīsu piena zupa ar nūdelēm 200 Gallete 15                              Banāns 80                                   </t>
  </si>
  <si>
    <t xml:space="preserve">Ābolu Šarlote -bezglutēna 80                              Piens rīsu  200                                        Banāns 80                          </t>
  </si>
  <si>
    <t xml:space="preserve">8.01</t>
  </si>
  <si>
    <t xml:space="preserve">6.65</t>
  </si>
  <si>
    <t xml:space="preserve">33.63</t>
  </si>
  <si>
    <t xml:space="preserve">230.75</t>
  </si>
  <si>
    <t xml:space="preserve">9.06</t>
  </si>
  <si>
    <t xml:space="preserve">7.88</t>
  </si>
  <si>
    <t xml:space="preserve">45.87</t>
  </si>
  <si>
    <t xml:space="preserve">291.45</t>
  </si>
  <si>
    <t xml:space="preserve">8.39</t>
  </si>
  <si>
    <t xml:space="preserve">5.84</t>
  </si>
  <si>
    <t xml:space="preserve">67.1</t>
  </si>
  <si>
    <t xml:space="preserve">351.43</t>
  </si>
  <si>
    <t xml:space="preserve">9.13</t>
  </si>
  <si>
    <t xml:space="preserve">7.57</t>
  </si>
  <si>
    <t xml:space="preserve">45.21</t>
  </si>
  <si>
    <t xml:space="preserve">284.15</t>
  </si>
  <si>
    <t xml:space="preserve">10.6</t>
  </si>
  <si>
    <t xml:space="preserve">13.09</t>
  </si>
  <si>
    <t xml:space="preserve">39.18</t>
  </si>
  <si>
    <t xml:space="preserve">319.37</t>
  </si>
  <si>
    <t xml:space="preserve">44,73</t>
  </si>
  <si>
    <t xml:space="preserve">45,04</t>
  </si>
  <si>
    <t xml:space="preserve">114,61</t>
  </si>
  <si>
    <t xml:space="preserve">1052,94</t>
  </si>
  <si>
    <t xml:space="preserve">48,49</t>
  </si>
  <si>
    <t xml:space="preserve">47,32</t>
  </si>
  <si>
    <t xml:space="preserve">137,03</t>
  </si>
  <si>
    <t xml:space="preserve">1163,35</t>
  </si>
  <si>
    <t xml:space="preserve">35,02</t>
  </si>
  <si>
    <t xml:space="preserve">35,36</t>
  </si>
  <si>
    <t xml:space="preserve">173,01</t>
  </si>
  <si>
    <t xml:space="preserve">1145,12</t>
  </si>
  <si>
    <t xml:space="preserve">40,01</t>
  </si>
  <si>
    <t xml:space="preserve">54,68</t>
  </si>
  <si>
    <t xml:space="preserve">165,33</t>
  </si>
  <si>
    <t xml:space="preserve">1310,28</t>
  </si>
  <si>
    <t xml:space="preserve">48,72</t>
  </si>
  <si>
    <t xml:space="preserve">44,08</t>
  </si>
  <si>
    <t xml:space="preserve">156,04</t>
  </si>
  <si>
    <t xml:space="preserve">1224,48</t>
  </si>
  <si>
    <t xml:space="preserve">Tehnologs Inga Kalniņa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</si>
</sst>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@"/>
  </numFmts>
  <fonts count="24">
    <font>
      <sz val="11"/>
      <color rgb="FF000000"/>
      <name val="Calibri"/>
      <family val="2"/>
      <charset val="186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20"/>
      <color rgb="FF000000"/>
      <name val="Calibri"/>
      <family val="2"/>
      <charset val="186"/>
    </font>
    <font>
      <b val="true"/>
      <i val="true"/>
      <sz val="20"/>
      <color rgb="FF000000"/>
      <name val="Calibri"/>
      <family val="2"/>
      <charset val="1"/>
    </font>
    <font>
      <b val="true"/>
      <i val="true"/>
      <u val="single"/>
      <sz val="20"/>
      <color rgb="FF000000"/>
      <name val="Calibri"/>
      <family val="2"/>
      <charset val="186"/>
    </font>
    <font>
      <b val="true"/>
      <i val="true"/>
      <sz val="16"/>
      <name val="Calibri"/>
      <family val="2"/>
      <charset val="186"/>
    </font>
    <font>
      <b val="true"/>
      <sz val="14"/>
      <name val="Calibri"/>
      <family val="2"/>
      <charset val="1"/>
    </font>
    <font>
      <sz val="14"/>
      <color rgb="FF000000"/>
      <name val="Calibri"/>
      <family val="2"/>
      <charset val="1"/>
    </font>
    <font>
      <sz val="14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b val="true"/>
      <i val="true"/>
      <sz val="16"/>
      <color rgb="FF000000"/>
      <name val="Calibri"/>
      <family val="2"/>
      <charset val="1"/>
    </font>
    <font>
      <b val="true"/>
      <sz val="12"/>
      <name val="Calibri"/>
      <family val="2"/>
      <charset val="1"/>
    </font>
    <font>
      <i val="true"/>
      <sz val="14"/>
      <name val="Calibri"/>
      <family val="2"/>
      <charset val="1"/>
    </font>
    <font>
      <sz val="16"/>
      <color rgb="FF000000"/>
      <name val="Calibri"/>
      <family val="2"/>
      <charset val="186"/>
    </font>
    <font>
      <sz val="12"/>
      <color rgb="FF000000"/>
      <name val="Calibri"/>
      <family val="2"/>
      <charset val="186"/>
    </font>
    <font>
      <b val="true"/>
      <sz val="11"/>
      <color rgb="FF000000"/>
      <name val="Calibri"/>
      <family val="2"/>
      <charset val="186"/>
    </font>
    <font>
      <b val="true"/>
      <sz val="11"/>
      <color rgb="FF000000"/>
      <name val="Calibri"/>
      <family val="2"/>
      <charset val="1"/>
    </font>
    <font>
      <b val="true"/>
      <sz val="8"/>
      <color rgb="FF000000"/>
      <name val="Times New Roman"/>
      <family val="1"/>
      <charset val="186"/>
    </font>
    <font>
      <b val="true"/>
      <sz val="8"/>
      <name val="Times New Roman"/>
      <family val="1"/>
      <charset val="186"/>
    </font>
    <font>
      <b val="true"/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0000"/>
        <bgColor rgb="FF993300"/>
      </patternFill>
    </fill>
  </fills>
  <borders count="32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2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2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2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2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2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1" fillId="2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2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2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2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2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2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29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3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3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3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8" fillId="0" borderId="3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8" fillId="0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18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8" fillId="0" borderId="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8" fillId="0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9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9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9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0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8" fillId="3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8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18" fillId="0" borderId="3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0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2" borderId="3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0" fillId="2" borderId="3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0" fillId="2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0" fillId="2" borderId="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19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2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0" fillId="2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0" fillId="2" borderId="8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3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0" fillId="2" borderId="1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0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0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1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2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3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10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al 2" xfId="20" builtinId="53" customBuiltin="true"/>
    <cellStyle name="Normal 3" xfId="21" builtinId="53" customBuiltin="true"/>
    <cellStyle name="Normal 4" xfId="22" builtinId="53" customBuiltin="true"/>
    <cellStyle name="Normal 5" xfId="23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16</xdr:col>
      <xdr:colOff>370800</xdr:colOff>
      <xdr:row>21</xdr:row>
      <xdr:rowOff>79920</xdr:rowOff>
    </xdr:from>
    <xdr:to>
      <xdr:col>20</xdr:col>
      <xdr:colOff>573480</xdr:colOff>
      <xdr:row>28</xdr:row>
      <xdr:rowOff>236880</xdr:rowOff>
    </xdr:to>
    <xdr:pic>
      <xdr:nvPicPr>
        <xdr:cNvPr id="0" name="Picture 1" descr=""/>
        <xdr:cNvPicPr/>
      </xdr:nvPicPr>
      <xdr:blipFill>
        <a:blip r:embed="rId1"/>
        <a:stretch/>
      </xdr:blipFill>
      <xdr:spPr>
        <a:xfrm>
          <a:off x="13921560" y="9360360"/>
          <a:ext cx="3403080" cy="18478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U29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B12" activeCellId="0" sqref="B12"/>
    </sheetView>
  </sheetViews>
  <sheetFormatPr defaultRowHeight="15" zeroHeight="false" outlineLevelRow="0" outlineLevelCol="0"/>
  <cols>
    <col collapsed="false" customWidth="true" hidden="false" outlineLevel="0" max="1" min="1" style="0" width="17.43"/>
    <col collapsed="false" customWidth="true" hidden="false" outlineLevel="0" max="21" min="2" style="0" width="9"/>
    <col collapsed="false" customWidth="true" hidden="false" outlineLevel="0" max="1025" min="22" style="0" width="8.85"/>
  </cols>
  <sheetData>
    <row r="1" customFormat="false" ht="15" hidden="false" customHeight="true" outlineLevel="0" collapsed="false"/>
    <row r="2" customFormat="false" ht="35.25" hidden="false" customHeight="true" outlineLevel="0" collapsed="false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customFormat="false" ht="35.25" hidden="false" customHeight="true" outlineLevel="0" collapsed="false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customFormat="false" ht="27" hidden="false" customHeight="false" outlineLevel="0" collapsed="false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customFormat="false" ht="21.75" hidden="false" customHeight="false" outlineLevel="0" collapsed="false">
      <c r="A5" s="4"/>
      <c r="B5" s="5" t="s">
        <v>3</v>
      </c>
      <c r="C5" s="5"/>
      <c r="D5" s="5"/>
      <c r="E5" s="5"/>
      <c r="F5" s="5" t="s">
        <v>4</v>
      </c>
      <c r="G5" s="5"/>
      <c r="H5" s="5"/>
      <c r="I5" s="5"/>
      <c r="J5" s="5" t="s">
        <v>5</v>
      </c>
      <c r="K5" s="5"/>
      <c r="L5" s="5"/>
      <c r="M5" s="5"/>
      <c r="N5" s="5" t="s">
        <v>6</v>
      </c>
      <c r="O5" s="5"/>
      <c r="P5" s="5"/>
      <c r="Q5" s="5"/>
      <c r="R5" s="6" t="s">
        <v>7</v>
      </c>
      <c r="S5" s="6"/>
      <c r="T5" s="6"/>
      <c r="U5" s="6"/>
    </row>
    <row r="6" customFormat="false" ht="95.1" hidden="false" customHeight="true" outlineLevel="0" collapsed="false">
      <c r="A6" s="7" t="s">
        <v>8</v>
      </c>
      <c r="B6" s="8" t="s">
        <v>9</v>
      </c>
      <c r="C6" s="8"/>
      <c r="D6" s="8"/>
      <c r="E6" s="8"/>
      <c r="F6" s="8" t="s">
        <v>10</v>
      </c>
      <c r="G6" s="8"/>
      <c r="H6" s="8"/>
      <c r="I6" s="8"/>
      <c r="J6" s="9" t="s">
        <v>11</v>
      </c>
      <c r="K6" s="9"/>
      <c r="L6" s="9"/>
      <c r="M6" s="9"/>
      <c r="N6" s="9" t="s">
        <v>12</v>
      </c>
      <c r="O6" s="9"/>
      <c r="P6" s="9"/>
      <c r="Q6" s="9"/>
      <c r="R6" s="8" t="s">
        <v>13</v>
      </c>
      <c r="S6" s="8"/>
      <c r="T6" s="8"/>
      <c r="U6" s="8"/>
    </row>
    <row r="7" customFormat="false" ht="15.95" hidden="false" customHeight="true" outlineLevel="0" collapsed="false">
      <c r="A7" s="7"/>
      <c r="B7" s="10" t="s">
        <v>14</v>
      </c>
      <c r="C7" s="11" t="s">
        <v>15</v>
      </c>
      <c r="D7" s="11" t="s">
        <v>16</v>
      </c>
      <c r="E7" s="12" t="s">
        <v>17</v>
      </c>
      <c r="F7" s="10" t="s">
        <v>14</v>
      </c>
      <c r="G7" s="11" t="s">
        <v>15</v>
      </c>
      <c r="H7" s="11" t="s">
        <v>16</v>
      </c>
      <c r="I7" s="13" t="s">
        <v>17</v>
      </c>
      <c r="J7" s="14" t="s">
        <v>14</v>
      </c>
      <c r="K7" s="11" t="s">
        <v>15</v>
      </c>
      <c r="L7" s="11" t="s">
        <v>16</v>
      </c>
      <c r="M7" s="13" t="s">
        <v>17</v>
      </c>
      <c r="N7" s="14" t="s">
        <v>14</v>
      </c>
      <c r="O7" s="11" t="s">
        <v>15</v>
      </c>
      <c r="P7" s="11" t="s">
        <v>16</v>
      </c>
      <c r="Q7" s="12" t="s">
        <v>17</v>
      </c>
      <c r="R7" s="10" t="s">
        <v>14</v>
      </c>
      <c r="S7" s="11" t="s">
        <v>15</v>
      </c>
      <c r="T7" s="11" t="s">
        <v>16</v>
      </c>
      <c r="U7" s="13" t="s">
        <v>17</v>
      </c>
    </row>
    <row r="8" customFormat="false" ht="15.95" hidden="false" customHeight="true" outlineLevel="0" collapsed="false">
      <c r="A8" s="7"/>
      <c r="B8" s="15" t="n">
        <v>5.597675</v>
      </c>
      <c r="C8" s="16" t="n">
        <v>21.257875</v>
      </c>
      <c r="D8" s="17" t="n">
        <v>33.06915</v>
      </c>
      <c r="E8" s="18" t="n">
        <v>344.1435</v>
      </c>
      <c r="F8" s="15" t="n">
        <v>15.0335296803653</v>
      </c>
      <c r="G8" s="16" t="n">
        <v>13.4620273972603</v>
      </c>
      <c r="H8" s="17" t="n">
        <v>49.2396438356164</v>
      </c>
      <c r="I8" s="19" t="n">
        <v>368.994885844749</v>
      </c>
      <c r="J8" s="20" t="n">
        <v>11.9110961719178</v>
      </c>
      <c r="K8" s="16" t="n">
        <v>13.3993101810258</v>
      </c>
      <c r="L8" s="16" t="n">
        <v>21.3733056063282</v>
      </c>
      <c r="M8" s="19" t="n">
        <v>254.709392587544</v>
      </c>
      <c r="N8" s="20" t="n">
        <v>8.6757</v>
      </c>
      <c r="O8" s="16" t="n">
        <v>14.10475</v>
      </c>
      <c r="P8" s="16" t="n">
        <v>64.4503</v>
      </c>
      <c r="Q8" s="18" t="n">
        <v>425.701</v>
      </c>
      <c r="R8" s="21" t="n">
        <v>13.588</v>
      </c>
      <c r="S8" s="16" t="n">
        <v>4.638</v>
      </c>
      <c r="T8" s="16" t="n">
        <v>97.262</v>
      </c>
      <c r="U8" s="19" t="n">
        <v>463</v>
      </c>
    </row>
    <row r="9" customFormat="false" ht="95.1" hidden="false" customHeight="true" outlineLevel="0" collapsed="false">
      <c r="A9" s="22" t="s">
        <v>18</v>
      </c>
      <c r="B9" s="23" t="s">
        <v>19</v>
      </c>
      <c r="C9" s="23"/>
      <c r="D9" s="23"/>
      <c r="E9" s="23"/>
      <c r="F9" s="24" t="s">
        <v>20</v>
      </c>
      <c r="G9" s="24"/>
      <c r="H9" s="24"/>
      <c r="I9" s="24"/>
      <c r="J9" s="25" t="s">
        <v>21</v>
      </c>
      <c r="K9" s="25"/>
      <c r="L9" s="25"/>
      <c r="M9" s="25"/>
      <c r="N9" s="25" t="s">
        <v>22</v>
      </c>
      <c r="O9" s="25"/>
      <c r="P9" s="25"/>
      <c r="Q9" s="25"/>
      <c r="R9" s="24" t="s">
        <v>23</v>
      </c>
      <c r="S9" s="24"/>
      <c r="T9" s="24"/>
      <c r="U9" s="24"/>
    </row>
    <row r="10" customFormat="false" ht="15.95" hidden="false" customHeight="true" outlineLevel="0" collapsed="false">
      <c r="A10" s="22"/>
      <c r="B10" s="10" t="s">
        <v>14</v>
      </c>
      <c r="C10" s="11" t="s">
        <v>15</v>
      </c>
      <c r="D10" s="11" t="s">
        <v>16</v>
      </c>
      <c r="E10" s="12" t="s">
        <v>17</v>
      </c>
      <c r="F10" s="10" t="s">
        <v>14</v>
      </c>
      <c r="G10" s="11" t="s">
        <v>15</v>
      </c>
      <c r="H10" s="11" t="s">
        <v>16</v>
      </c>
      <c r="I10" s="13" t="s">
        <v>17</v>
      </c>
      <c r="J10" s="14" t="s">
        <v>14</v>
      </c>
      <c r="K10" s="11" t="s">
        <v>15</v>
      </c>
      <c r="L10" s="11" t="s">
        <v>16</v>
      </c>
      <c r="M10" s="13" t="s">
        <v>17</v>
      </c>
      <c r="N10" s="14" t="s">
        <v>14</v>
      </c>
      <c r="O10" s="11" t="s">
        <v>15</v>
      </c>
      <c r="P10" s="11" t="s">
        <v>16</v>
      </c>
      <c r="Q10" s="12" t="s">
        <v>17</v>
      </c>
      <c r="R10" s="10" t="s">
        <v>14</v>
      </c>
      <c r="S10" s="11" t="s">
        <v>15</v>
      </c>
      <c r="T10" s="11" t="s">
        <v>16</v>
      </c>
      <c r="U10" s="13" t="s">
        <v>17</v>
      </c>
    </row>
    <row r="11" customFormat="false" ht="15.95" hidden="false" customHeight="true" outlineLevel="0" collapsed="false">
      <c r="A11" s="22"/>
      <c r="B11" s="15" t="n">
        <v>12.4415</v>
      </c>
      <c r="C11" s="16" t="n">
        <v>7.0259</v>
      </c>
      <c r="D11" s="17" t="n">
        <v>37.3633</v>
      </c>
      <c r="E11" s="18" t="n">
        <v>260.3781</v>
      </c>
      <c r="F11" s="15" t="n">
        <v>8.03588389513109</v>
      </c>
      <c r="G11" s="16" t="n">
        <v>6.67311235955056</v>
      </c>
      <c r="H11" s="17" t="n">
        <v>25.8286479400749</v>
      </c>
      <c r="I11" s="19" t="n">
        <v>205.884370786517</v>
      </c>
      <c r="J11" s="20" t="n">
        <v>10.7946797599564</v>
      </c>
      <c r="K11" s="16" t="n">
        <v>4.64011423895254</v>
      </c>
      <c r="L11" s="16" t="n">
        <v>37.0036899072559</v>
      </c>
      <c r="M11" s="19" t="n">
        <v>228.394447790507</v>
      </c>
      <c r="N11" s="20" t="n">
        <v>10.5245082117719</v>
      </c>
      <c r="O11" s="16" t="n">
        <v>7.47147505865551</v>
      </c>
      <c r="P11" s="16" t="n">
        <v>57.2019578700398</v>
      </c>
      <c r="Q11" s="18" t="n">
        <v>326.90575925737</v>
      </c>
      <c r="R11" s="21" t="n">
        <v>5.48982402234637</v>
      </c>
      <c r="S11" s="16" t="n">
        <v>14.8087854748603</v>
      </c>
      <c r="T11" s="16" t="n">
        <v>19.2637413407821</v>
      </c>
      <c r="U11" s="19" t="n">
        <v>230.519622346369</v>
      </c>
    </row>
    <row r="12" customFormat="false" ht="99.95" hidden="false" customHeight="true" outlineLevel="0" collapsed="false">
      <c r="A12" s="22" t="s">
        <v>24</v>
      </c>
      <c r="B12" s="23" t="s">
        <v>25</v>
      </c>
      <c r="C12" s="23"/>
      <c r="D12" s="23"/>
      <c r="E12" s="23"/>
      <c r="F12" s="24" t="s">
        <v>26</v>
      </c>
      <c r="G12" s="24"/>
      <c r="H12" s="24"/>
      <c r="I12" s="24"/>
      <c r="J12" s="24" t="s">
        <v>27</v>
      </c>
      <c r="K12" s="24"/>
      <c r="L12" s="24"/>
      <c r="M12" s="24"/>
      <c r="N12" s="25" t="s">
        <v>28</v>
      </c>
      <c r="O12" s="25"/>
      <c r="P12" s="25"/>
      <c r="Q12" s="25"/>
      <c r="R12" s="24" t="s">
        <v>29</v>
      </c>
      <c r="S12" s="24"/>
      <c r="T12" s="24"/>
      <c r="U12" s="24"/>
    </row>
    <row r="13" customFormat="false" ht="15.95" hidden="false" customHeight="true" outlineLevel="0" collapsed="false">
      <c r="A13" s="22"/>
      <c r="B13" s="10" t="s">
        <v>14</v>
      </c>
      <c r="C13" s="11" t="s">
        <v>15</v>
      </c>
      <c r="D13" s="11" t="s">
        <v>16</v>
      </c>
      <c r="E13" s="12" t="s">
        <v>17</v>
      </c>
      <c r="F13" s="10" t="s">
        <v>14</v>
      </c>
      <c r="G13" s="11" t="s">
        <v>15</v>
      </c>
      <c r="H13" s="11" t="s">
        <v>16</v>
      </c>
      <c r="I13" s="13" t="s">
        <v>17</v>
      </c>
      <c r="J13" s="14" t="s">
        <v>14</v>
      </c>
      <c r="K13" s="11" t="s">
        <v>15</v>
      </c>
      <c r="L13" s="11" t="s">
        <v>16</v>
      </c>
      <c r="M13" s="13" t="s">
        <v>17</v>
      </c>
      <c r="N13" s="14" t="s">
        <v>14</v>
      </c>
      <c r="O13" s="11" t="s">
        <v>15</v>
      </c>
      <c r="P13" s="11" t="s">
        <v>16</v>
      </c>
      <c r="Q13" s="12" t="s">
        <v>17</v>
      </c>
      <c r="R13" s="10" t="s">
        <v>14</v>
      </c>
      <c r="S13" s="11" t="s">
        <v>15</v>
      </c>
      <c r="T13" s="11" t="s">
        <v>16</v>
      </c>
      <c r="U13" s="13" t="s">
        <v>17</v>
      </c>
    </row>
    <row r="14" customFormat="false" ht="15.95" hidden="false" customHeight="true" outlineLevel="0" collapsed="false">
      <c r="A14" s="22"/>
      <c r="B14" s="15" t="n">
        <v>27.382894171469</v>
      </c>
      <c r="C14" s="16" t="n">
        <v>11.4777763497119</v>
      </c>
      <c r="D14" s="17" t="n">
        <v>65.8832066398746</v>
      </c>
      <c r="E14" s="18" t="n">
        <v>458.452113979881</v>
      </c>
      <c r="F14" s="15" t="n">
        <v>20.3781479688792</v>
      </c>
      <c r="G14" s="16" t="n">
        <v>26.6260535558781</v>
      </c>
      <c r="H14" s="17" t="n">
        <v>49.6829679245283</v>
      </c>
      <c r="I14" s="19" t="n">
        <v>489.514088263299</v>
      </c>
      <c r="J14" s="20" t="n">
        <v>22.6114352091655</v>
      </c>
      <c r="K14" s="16" t="n">
        <v>13.5346306644426</v>
      </c>
      <c r="L14" s="26" t="n">
        <v>65.2575985031386</v>
      </c>
      <c r="M14" s="27" t="n">
        <v>476.875004755425</v>
      </c>
      <c r="N14" s="20" t="n">
        <v>20.1263500347262</v>
      </c>
      <c r="O14" s="16" t="n">
        <v>20.4855966280819</v>
      </c>
      <c r="P14" s="16" t="n">
        <v>36.6921888243238</v>
      </c>
      <c r="Q14" s="18" t="n">
        <v>410.835263533588</v>
      </c>
      <c r="R14" s="21" t="n">
        <v>19.03535</v>
      </c>
      <c r="S14" s="16" t="n">
        <v>13.84149</v>
      </c>
      <c r="T14" s="16" t="n">
        <v>74.7306</v>
      </c>
      <c r="U14" s="19" t="n">
        <v>512.9615</v>
      </c>
    </row>
    <row r="15" customFormat="false" ht="95.1" hidden="false" customHeight="true" outlineLevel="0" collapsed="false">
      <c r="A15" s="28" t="s">
        <v>30</v>
      </c>
      <c r="B15" s="23" t="s">
        <v>31</v>
      </c>
      <c r="C15" s="23"/>
      <c r="D15" s="23"/>
      <c r="E15" s="23"/>
      <c r="F15" s="24" t="s">
        <v>32</v>
      </c>
      <c r="G15" s="24"/>
      <c r="H15" s="24"/>
      <c r="I15" s="24"/>
      <c r="J15" s="25" t="s">
        <v>33</v>
      </c>
      <c r="K15" s="25"/>
      <c r="L15" s="25"/>
      <c r="M15" s="25"/>
      <c r="N15" s="25" t="s">
        <v>34</v>
      </c>
      <c r="O15" s="25"/>
      <c r="P15" s="25"/>
      <c r="Q15" s="25"/>
      <c r="R15" s="24" t="s">
        <v>35</v>
      </c>
      <c r="S15" s="24"/>
      <c r="T15" s="24"/>
      <c r="U15" s="24"/>
    </row>
    <row r="16" customFormat="false" ht="15.95" hidden="false" customHeight="true" outlineLevel="0" collapsed="false">
      <c r="A16" s="28"/>
      <c r="B16" s="10" t="s">
        <v>14</v>
      </c>
      <c r="C16" s="11" t="s">
        <v>15</v>
      </c>
      <c r="D16" s="11" t="s">
        <v>16</v>
      </c>
      <c r="E16" s="12" t="s">
        <v>17</v>
      </c>
      <c r="F16" s="10" t="s">
        <v>14</v>
      </c>
      <c r="G16" s="11" t="s">
        <v>15</v>
      </c>
      <c r="H16" s="11" t="s">
        <v>16</v>
      </c>
      <c r="I16" s="13" t="s">
        <v>17</v>
      </c>
      <c r="J16" s="14" t="s">
        <v>14</v>
      </c>
      <c r="K16" s="11" t="s">
        <v>15</v>
      </c>
      <c r="L16" s="11" t="s">
        <v>16</v>
      </c>
      <c r="M16" s="13" t="s">
        <v>17</v>
      </c>
      <c r="N16" s="14" t="s">
        <v>14</v>
      </c>
      <c r="O16" s="11" t="s">
        <v>15</v>
      </c>
      <c r="P16" s="11" t="s">
        <v>16</v>
      </c>
      <c r="Q16" s="12" t="s">
        <v>17</v>
      </c>
      <c r="R16" s="10" t="s">
        <v>14</v>
      </c>
      <c r="S16" s="11" t="s">
        <v>15</v>
      </c>
      <c r="T16" s="11" t="s">
        <v>16</v>
      </c>
      <c r="U16" s="13" t="s">
        <v>17</v>
      </c>
    </row>
    <row r="17" customFormat="false" ht="15.95" hidden="false" customHeight="true" outlineLevel="0" collapsed="false">
      <c r="A17" s="28"/>
      <c r="B17" s="29" t="n">
        <v>13.2012922064057</v>
      </c>
      <c r="C17" s="30" t="n">
        <v>14.8494520284698</v>
      </c>
      <c r="D17" s="31" t="n">
        <v>43.4818190035587</v>
      </c>
      <c r="E17" s="32" t="n">
        <v>352.519586476868</v>
      </c>
      <c r="F17" s="29" t="n">
        <v>8.51056521739131</v>
      </c>
      <c r="G17" s="30" t="n">
        <v>9.94280434782609</v>
      </c>
      <c r="H17" s="31" t="n">
        <v>44.274152173913</v>
      </c>
      <c r="I17" s="33" t="n">
        <v>290.405565217391</v>
      </c>
      <c r="J17" s="34" t="n">
        <v>12.8442860013396</v>
      </c>
      <c r="K17" s="30" t="n">
        <v>12.4815425318151</v>
      </c>
      <c r="L17" s="35" t="n">
        <v>52.3413757535164</v>
      </c>
      <c r="M17" s="36" t="n">
        <v>353.202411252512</v>
      </c>
      <c r="N17" s="20" t="n">
        <v>4.04198220640569</v>
      </c>
      <c r="O17" s="16" t="n">
        <v>11.5810320284697</v>
      </c>
      <c r="P17" s="16" t="n">
        <v>36.6488790035587</v>
      </c>
      <c r="Q17" s="18" t="n">
        <v>258.355786476868</v>
      </c>
      <c r="R17" s="37" t="n">
        <v>18.45</v>
      </c>
      <c r="S17" s="30" t="n">
        <v>9.5799</v>
      </c>
      <c r="T17" s="30" t="n">
        <v>40.1407</v>
      </c>
      <c r="U17" s="33" t="n">
        <v>318.8316</v>
      </c>
    </row>
    <row r="18" customFormat="false" ht="25.5" hidden="false" customHeight="true" outlineLevel="0" collapsed="false">
      <c r="A18" s="38"/>
      <c r="B18" s="39" t="s">
        <v>36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</row>
    <row r="19" customFormat="false" ht="15.95" hidden="false" customHeight="true" outlineLevel="0" collapsed="false">
      <c r="A19" s="40"/>
      <c r="B19" s="41" t="s">
        <v>37</v>
      </c>
      <c r="C19" s="42" t="s">
        <v>15</v>
      </c>
      <c r="D19" s="42" t="s">
        <v>38</v>
      </c>
      <c r="E19" s="43" t="s">
        <v>17</v>
      </c>
      <c r="F19" s="41" t="s">
        <v>37</v>
      </c>
      <c r="G19" s="42" t="s">
        <v>15</v>
      </c>
      <c r="H19" s="42" t="s">
        <v>38</v>
      </c>
      <c r="I19" s="43" t="s">
        <v>17</v>
      </c>
      <c r="J19" s="41" t="s">
        <v>37</v>
      </c>
      <c r="K19" s="42" t="s">
        <v>15</v>
      </c>
      <c r="L19" s="42" t="s">
        <v>38</v>
      </c>
      <c r="M19" s="43" t="s">
        <v>17</v>
      </c>
      <c r="N19" s="41" t="s">
        <v>37</v>
      </c>
      <c r="O19" s="42" t="s">
        <v>15</v>
      </c>
      <c r="P19" s="42" t="s">
        <v>38</v>
      </c>
      <c r="Q19" s="43" t="s">
        <v>17</v>
      </c>
      <c r="R19" s="41" t="s">
        <v>37</v>
      </c>
      <c r="S19" s="42" t="s">
        <v>15</v>
      </c>
      <c r="T19" s="42" t="s">
        <v>38</v>
      </c>
      <c r="U19" s="43" t="s">
        <v>17</v>
      </c>
    </row>
    <row r="20" customFormat="false" ht="15.95" hidden="false" customHeight="true" outlineLevel="0" collapsed="false">
      <c r="A20" s="44"/>
      <c r="B20" s="45" t="n">
        <f aca="false">B17+B14+B11+B8</f>
        <v>58.6233613778747</v>
      </c>
      <c r="C20" s="46" t="n">
        <f aca="false">C17+C14+C11+C8</f>
        <v>54.6110033781816</v>
      </c>
      <c r="D20" s="46" t="n">
        <f aca="false">D17+D14+D11+D8</f>
        <v>179.797475643433</v>
      </c>
      <c r="E20" s="47" t="n">
        <f aca="false">E17+E14+E11+E8</f>
        <v>1415.49330045675</v>
      </c>
      <c r="F20" s="45" t="n">
        <f aca="false">F17+F14+F11+F8</f>
        <v>51.9581267617669</v>
      </c>
      <c r="G20" s="46" t="n">
        <f aca="false">G17+G14+G11+G8</f>
        <v>56.703997660515</v>
      </c>
      <c r="H20" s="46" t="n">
        <f aca="false">H17+H14+H11+H8</f>
        <v>169.025411874133</v>
      </c>
      <c r="I20" s="48" t="n">
        <f aca="false">I17+I14+I11+I8</f>
        <v>1354.79891011196</v>
      </c>
      <c r="J20" s="49" t="n">
        <f aca="false">J17+J14+J11+J8</f>
        <v>58.1614971423792</v>
      </c>
      <c r="K20" s="46" t="n">
        <f aca="false">K17+K14+K11+K8</f>
        <v>44.0555976162361</v>
      </c>
      <c r="L20" s="46" t="n">
        <f aca="false">L17+L14+L11+L8</f>
        <v>175.975969770239</v>
      </c>
      <c r="M20" s="48" t="n">
        <f aca="false">M17+M14+M11+M8</f>
        <v>1313.18125638599</v>
      </c>
      <c r="N20" s="45" t="n">
        <f aca="false">N17+N14+N11+N8</f>
        <v>43.3685404529038</v>
      </c>
      <c r="O20" s="46" t="n">
        <f aca="false">O17+O14+O11+O8</f>
        <v>53.6428537152072</v>
      </c>
      <c r="P20" s="50" t="n">
        <f aca="false">P17+P14+P11+P8</f>
        <v>194.993325697922</v>
      </c>
      <c r="Q20" s="48" t="n">
        <f aca="false">Q17+Q14+Q11+Q8</f>
        <v>1421.79780926783</v>
      </c>
      <c r="R20" s="45" t="n">
        <f aca="false">R17+R14+R11+R8</f>
        <v>56.5631740223464</v>
      </c>
      <c r="S20" s="46" t="n">
        <f aca="false">S17+S14+S11+S8</f>
        <v>42.8681754748603</v>
      </c>
      <c r="T20" s="46" t="n">
        <f aca="false">T17+T14+T11+T8</f>
        <v>231.397041340782</v>
      </c>
      <c r="U20" s="48" t="n">
        <f aca="false">U17+U14+U11+U8</f>
        <v>1525.31272234637</v>
      </c>
    </row>
    <row r="21" customFormat="false" ht="26.25" hidden="false" customHeight="true" outlineLevel="0" collapsed="false">
      <c r="A21" s="51"/>
      <c r="B21" s="52" t="s">
        <v>39</v>
      </c>
      <c r="C21" s="52"/>
      <c r="D21" s="52"/>
      <c r="E21" s="52"/>
      <c r="F21" s="52"/>
      <c r="G21" s="51"/>
      <c r="H21" s="51"/>
      <c r="I21" s="53"/>
      <c r="J21" s="53"/>
      <c r="K21" s="53"/>
      <c r="L21" s="53"/>
      <c r="M21" s="54"/>
      <c r="N21" s="54"/>
      <c r="O21" s="54"/>
      <c r="P21" s="54"/>
      <c r="Q21" s="54"/>
      <c r="R21" s="54"/>
      <c r="S21" s="55"/>
      <c r="T21" s="55"/>
    </row>
    <row r="22" customFormat="false" ht="26.25" hidden="false" customHeight="true" outlineLevel="0" collapsed="false">
      <c r="A22" s="56"/>
      <c r="B22" s="56"/>
      <c r="C22" s="56"/>
      <c r="D22" s="56"/>
      <c r="E22" s="56"/>
      <c r="F22" s="56"/>
      <c r="G22" s="56"/>
      <c r="H22" s="56"/>
      <c r="I22" s="53"/>
      <c r="J22" s="53"/>
      <c r="K22" s="53"/>
      <c r="L22" s="53"/>
      <c r="M22" s="54"/>
      <c r="N22" s="54"/>
      <c r="O22" s="54"/>
      <c r="P22" s="54"/>
      <c r="Q22" s="54"/>
      <c r="R22" s="54"/>
      <c r="S22" s="55"/>
      <c r="T22" s="55"/>
    </row>
    <row r="23" customFormat="false" ht="15.95" hidden="false" customHeight="true" outlineLevel="0" collapsed="false">
      <c r="A23" s="57" t="s">
        <v>40</v>
      </c>
      <c r="B23" s="53" t="s">
        <v>41</v>
      </c>
      <c r="C23" s="53"/>
      <c r="D23" s="53"/>
      <c r="E23" s="53"/>
      <c r="F23" s="53"/>
      <c r="G23" s="53"/>
      <c r="H23" s="58"/>
      <c r="I23" s="58"/>
      <c r="J23" s="58"/>
      <c r="K23" s="58"/>
      <c r="L23" s="53"/>
      <c r="M23" s="53"/>
      <c r="N23" s="53"/>
      <c r="O23" s="53"/>
      <c r="P23" s="53"/>
      <c r="Q23" s="53"/>
      <c r="R23" s="54"/>
      <c r="S23" s="54"/>
      <c r="T23" s="54"/>
      <c r="U23" s="54"/>
    </row>
    <row r="24" customFormat="false" ht="15.95" hidden="false" customHeight="true" outlineLevel="0" collapsed="false">
      <c r="A24" s="57"/>
      <c r="B24" s="53"/>
      <c r="C24" s="53"/>
      <c r="D24" s="53"/>
      <c r="E24" s="53"/>
      <c r="F24" s="53"/>
      <c r="G24" s="53"/>
      <c r="H24" s="57" t="s">
        <v>42</v>
      </c>
      <c r="I24" s="57"/>
      <c r="J24" s="57"/>
      <c r="K24" s="57"/>
      <c r="L24" s="53"/>
      <c r="M24" s="53"/>
      <c r="N24" s="53"/>
      <c r="O24" s="53"/>
      <c r="P24" s="53"/>
      <c r="Q24" s="53"/>
      <c r="R24" s="54"/>
      <c r="S24" s="54"/>
      <c r="T24" s="54"/>
      <c r="U24" s="54"/>
    </row>
    <row r="25" customFormat="false" ht="18.75" hidden="false" customHeight="false" outlineLevel="0" collapsed="false">
      <c r="A25" s="57"/>
      <c r="B25" s="53"/>
      <c r="C25" s="53"/>
      <c r="D25" s="53"/>
      <c r="E25" s="53"/>
      <c r="F25" s="53"/>
      <c r="G25" s="53"/>
      <c r="H25" s="57"/>
      <c r="I25" s="53"/>
      <c r="J25" s="53"/>
      <c r="K25" s="53"/>
      <c r="L25" s="53"/>
      <c r="M25" s="53"/>
      <c r="N25" s="53"/>
      <c r="O25" s="53"/>
      <c r="P25" s="53"/>
      <c r="Q25" s="53"/>
      <c r="R25" s="54"/>
      <c r="S25" s="54"/>
      <c r="T25" s="54"/>
      <c r="U25" s="54"/>
    </row>
    <row r="26" customFormat="false" ht="18.75" hidden="false" customHeight="false" outlineLevel="0" collapsed="false">
      <c r="A26" s="57"/>
      <c r="B26" s="53"/>
      <c r="C26" s="53"/>
      <c r="D26" s="53"/>
      <c r="E26" s="53"/>
      <c r="F26" s="53"/>
      <c r="G26" s="53"/>
      <c r="H26" s="57"/>
      <c r="I26" s="53"/>
      <c r="J26" s="53"/>
      <c r="K26" s="53"/>
      <c r="L26" s="53"/>
      <c r="M26" s="53"/>
      <c r="N26" s="53"/>
      <c r="O26" s="53"/>
      <c r="P26" s="53"/>
      <c r="Q26" s="53"/>
      <c r="R26" s="54"/>
      <c r="S26" s="54"/>
      <c r="T26" s="54"/>
      <c r="U26" s="54"/>
    </row>
    <row r="27" customFormat="false" ht="18.75" hidden="false" customHeight="false" outlineLevel="0" collapsed="false">
      <c r="A27" s="53"/>
      <c r="B27" s="53"/>
      <c r="C27" s="53"/>
      <c r="D27" s="53"/>
      <c r="E27" s="53"/>
      <c r="F27" s="53"/>
      <c r="G27" s="53"/>
      <c r="H27" s="57"/>
      <c r="I27" s="53"/>
      <c r="J27" s="53"/>
      <c r="K27" s="53"/>
      <c r="L27" s="53"/>
      <c r="M27" s="53"/>
      <c r="N27" s="53"/>
      <c r="O27" s="53"/>
      <c r="P27" s="53"/>
      <c r="Q27" s="53"/>
      <c r="R27" s="54"/>
      <c r="S27" s="54"/>
      <c r="T27" s="54"/>
      <c r="U27" s="54"/>
    </row>
    <row r="28" customFormat="false" ht="18.75" hidden="false" customHeight="false" outlineLevel="0" collapsed="false">
      <c r="A28" s="53" t="s">
        <v>43</v>
      </c>
      <c r="B28" s="58"/>
      <c r="C28" s="58"/>
      <c r="D28" s="58"/>
      <c r="E28" s="53"/>
      <c r="F28" s="53"/>
      <c r="G28" s="53"/>
      <c r="H28" s="58"/>
      <c r="I28" s="58"/>
      <c r="J28" s="58"/>
      <c r="K28" s="58"/>
      <c r="L28" s="53"/>
      <c r="M28" s="53"/>
      <c r="N28" s="53"/>
      <c r="O28" s="53"/>
      <c r="P28" s="53"/>
      <c r="Q28" s="53"/>
      <c r="R28" s="54"/>
      <c r="S28" s="54"/>
      <c r="T28" s="54"/>
      <c r="U28" s="54"/>
    </row>
    <row r="29" customFormat="false" ht="18.75" hidden="false" customHeight="false" outlineLevel="0" collapsed="false">
      <c r="B29" s="57" t="s">
        <v>44</v>
      </c>
      <c r="C29" s="53"/>
      <c r="D29" s="53"/>
      <c r="E29" s="53"/>
      <c r="F29" s="53"/>
      <c r="G29" s="53"/>
      <c r="H29" s="57" t="s">
        <v>42</v>
      </c>
      <c r="I29" s="53"/>
      <c r="J29" s="53"/>
      <c r="K29" s="53"/>
      <c r="L29" s="53"/>
      <c r="M29" s="53"/>
      <c r="N29" s="53"/>
      <c r="O29" s="53"/>
      <c r="P29" s="53"/>
      <c r="Q29" s="53"/>
      <c r="R29" s="54"/>
      <c r="S29" s="54"/>
      <c r="T29" s="54"/>
      <c r="U29" s="54"/>
    </row>
  </sheetData>
  <mergeCells count="34">
    <mergeCell ref="A2:U2"/>
    <mergeCell ref="A3:U3"/>
    <mergeCell ref="A4:U4"/>
    <mergeCell ref="B5:E5"/>
    <mergeCell ref="F5:I5"/>
    <mergeCell ref="J5:M5"/>
    <mergeCell ref="N5:Q5"/>
    <mergeCell ref="R5:U5"/>
    <mergeCell ref="A6:A8"/>
    <mergeCell ref="B6:E6"/>
    <mergeCell ref="F6:I6"/>
    <mergeCell ref="J6:M6"/>
    <mergeCell ref="N6:Q6"/>
    <mergeCell ref="R6:U6"/>
    <mergeCell ref="A9:A11"/>
    <mergeCell ref="B9:E9"/>
    <mergeCell ref="F9:I9"/>
    <mergeCell ref="J9:M9"/>
    <mergeCell ref="N9:Q9"/>
    <mergeCell ref="R9:U9"/>
    <mergeCell ref="A12:A14"/>
    <mergeCell ref="B12:E12"/>
    <mergeCell ref="F12:I12"/>
    <mergeCell ref="J12:M12"/>
    <mergeCell ref="N12:Q12"/>
    <mergeCell ref="R12:U12"/>
    <mergeCell ref="A15:A17"/>
    <mergeCell ref="B15:E15"/>
    <mergeCell ref="F15:I15"/>
    <mergeCell ref="J15:M15"/>
    <mergeCell ref="N15:Q15"/>
    <mergeCell ref="R15:U15"/>
    <mergeCell ref="B18:U18"/>
    <mergeCell ref="B21:F21"/>
  </mergeCells>
  <printOptions headings="false" gridLines="false" gridLinesSet="true" horizontalCentered="false" verticalCentered="false"/>
  <pageMargins left="1.10208333333333" right="0.315277777777778" top="0.551388888888889" bottom="0.157638888888889" header="0.118055555555556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I95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20.85"/>
    <col collapsed="false" customWidth="true" hidden="false" outlineLevel="0" max="2" min="2" style="0" width="11.57"/>
    <col collapsed="false" customWidth="true" hidden="false" outlineLevel="0" max="7" min="3" style="0" width="9.14"/>
    <col collapsed="false" customWidth="true" hidden="false" outlineLevel="0" max="8" min="8" style="0" width="22.85"/>
    <col collapsed="false" customWidth="true" hidden="false" outlineLevel="0" max="9" min="9" style="0" width="11.28"/>
    <col collapsed="false" customWidth="true" hidden="false" outlineLevel="0" max="14" min="10" style="0" width="9.14"/>
    <col collapsed="false" customWidth="true" hidden="false" outlineLevel="0" max="15" min="15" style="0" width="22.43"/>
    <col collapsed="false" customWidth="true" hidden="false" outlineLevel="0" max="16" min="16" style="0" width="12.43"/>
    <col collapsed="false" customWidth="true" hidden="false" outlineLevel="0" max="21" min="17" style="0" width="9.14"/>
    <col collapsed="false" customWidth="true" hidden="false" outlineLevel="0" max="22" min="22" style="0" width="28.14"/>
    <col collapsed="false" customWidth="true" hidden="false" outlineLevel="0" max="23" min="23" style="0" width="12"/>
    <col collapsed="false" customWidth="true" hidden="false" outlineLevel="0" max="28" min="24" style="0" width="9.14"/>
    <col collapsed="false" customWidth="true" hidden="false" outlineLevel="0" max="29" min="29" style="0" width="27.72"/>
    <col collapsed="false" customWidth="true" hidden="false" outlineLevel="0" max="30" min="30" style="0" width="12.57"/>
    <col collapsed="false" customWidth="true" hidden="false" outlineLevel="0" max="1025" min="31" style="0" width="9.14"/>
  </cols>
  <sheetData>
    <row r="1" customFormat="false" ht="15" hidden="false" customHeight="false" outlineLevel="0" collapsed="false">
      <c r="A1" s="0" t="s">
        <v>45</v>
      </c>
      <c r="H1" s="0" t="s">
        <v>46</v>
      </c>
      <c r="O1" s="0" t="s">
        <v>47</v>
      </c>
      <c r="V1" s="0" t="s">
        <v>48</v>
      </c>
      <c r="AC1" s="0" t="s">
        <v>49</v>
      </c>
    </row>
    <row r="2" customFormat="false" ht="15" hidden="false" customHeight="false" outlineLevel="0" collapsed="false">
      <c r="A2" s="59" t="s">
        <v>50</v>
      </c>
      <c r="B2" s="59"/>
      <c r="C2" s="59"/>
      <c r="D2" s="59"/>
      <c r="E2" s="60" t="n">
        <f aca="false">B39+B51+B58+B65+B29</f>
        <v>1.92112779294308</v>
      </c>
      <c r="H2" s="59" t="s">
        <v>50</v>
      </c>
      <c r="I2" s="61"/>
      <c r="J2" s="61"/>
      <c r="K2" s="60" t="n">
        <f aca="false">I17+I35+I45+I57+I64+I73</f>
        <v>1.81497754597087</v>
      </c>
      <c r="O2" s="59" t="s">
        <v>50</v>
      </c>
      <c r="P2" s="59"/>
      <c r="Q2" s="59"/>
      <c r="R2" s="59"/>
      <c r="S2" s="60" t="n">
        <f aca="false">P19+P35+P42+P56+P65</f>
        <v>2.03028240889383</v>
      </c>
      <c r="T2" s="62"/>
      <c r="U2" s="62"/>
      <c r="V2" s="59" t="s">
        <v>50</v>
      </c>
      <c r="W2" s="59"/>
      <c r="X2" s="59"/>
      <c r="Y2" s="59"/>
      <c r="Z2" s="63" t="n">
        <f aca="false">W24+W32+W49+W53+W59+W65</f>
        <v>1.88531498738286</v>
      </c>
      <c r="AC2" s="59" t="s">
        <v>50</v>
      </c>
      <c r="AD2" s="59"/>
      <c r="AE2" s="59"/>
      <c r="AF2" s="59"/>
      <c r="AG2" s="60" t="n">
        <f aca="false">AD26+AD32+AD46+AD48</f>
        <v>1.49798882681564</v>
      </c>
    </row>
    <row r="3" customFormat="false" ht="15" hidden="false" customHeight="false" outlineLevel="0" collapsed="false">
      <c r="A3" s="59" t="s">
        <v>51</v>
      </c>
      <c r="B3" s="59"/>
      <c r="C3" s="59"/>
      <c r="D3" s="59"/>
      <c r="E3" s="60" t="n">
        <f aca="false">B11+B40+B15+B75</f>
        <v>17.8</v>
      </c>
      <c r="H3" s="59" t="s">
        <v>51</v>
      </c>
      <c r="I3" s="61"/>
      <c r="J3" s="61"/>
      <c r="K3" s="60" t="n">
        <f aca="false">I18+I24+I46+I84+I88</f>
        <v>20.3097760780749</v>
      </c>
      <c r="O3" s="59" t="s">
        <v>51</v>
      </c>
      <c r="P3" s="59"/>
      <c r="Q3" s="59"/>
      <c r="R3" s="59"/>
      <c r="S3" s="60" t="n">
        <f aca="false">P21+P43+P77</f>
        <v>10.9512515341152</v>
      </c>
      <c r="T3" s="62"/>
      <c r="U3" s="62"/>
      <c r="V3" s="59" t="s">
        <v>51</v>
      </c>
      <c r="W3" s="59"/>
      <c r="X3" s="59"/>
      <c r="Y3" s="59"/>
      <c r="Z3" s="60" t="n">
        <f aca="false">W11+W33+W73+W78</f>
        <v>19.2330960854093</v>
      </c>
      <c r="AC3" s="59" t="s">
        <v>51</v>
      </c>
      <c r="AD3" s="59"/>
      <c r="AE3" s="59"/>
      <c r="AF3" s="59"/>
      <c r="AG3" s="60" t="n">
        <f aca="false">AD33+AD75</f>
        <v>2.4</v>
      </c>
    </row>
    <row r="4" customFormat="false" ht="15" hidden="false" customHeight="true" outlineLevel="0" collapsed="false">
      <c r="H4" s="64"/>
      <c r="I4" s="65"/>
      <c r="J4" s="65"/>
      <c r="K4" s="62"/>
      <c r="O4" s="66"/>
      <c r="P4" s="66"/>
      <c r="Q4" s="66"/>
      <c r="R4" s="66"/>
      <c r="S4" s="66"/>
      <c r="T4" s="66"/>
      <c r="U4" s="67"/>
      <c r="AC4" s="68"/>
      <c r="AD4" s="68"/>
      <c r="AE4" s="68"/>
      <c r="AF4" s="68"/>
      <c r="AG4" s="68"/>
      <c r="AH4" s="68"/>
      <c r="AI4" s="68"/>
    </row>
    <row r="5" customFormat="false" ht="15" hidden="false" customHeight="true" outlineLevel="0" collapsed="false">
      <c r="A5" s="0" t="s">
        <v>52</v>
      </c>
      <c r="H5" s="69" t="s">
        <v>53</v>
      </c>
      <c r="I5" s="69"/>
      <c r="J5" s="69"/>
      <c r="K5" s="69"/>
      <c r="L5" s="69"/>
      <c r="M5" s="69"/>
      <c r="N5" s="69"/>
      <c r="O5" s="66" t="s">
        <v>54</v>
      </c>
      <c r="P5" s="66"/>
      <c r="Q5" s="66"/>
      <c r="R5" s="66"/>
      <c r="S5" s="66"/>
      <c r="T5" s="66"/>
      <c r="U5" s="67"/>
      <c r="V5" s="0" t="s">
        <v>55</v>
      </c>
      <c r="AC5" s="68" t="s">
        <v>56</v>
      </c>
      <c r="AD5" s="68"/>
      <c r="AE5" s="68"/>
      <c r="AF5" s="68"/>
      <c r="AG5" s="68"/>
      <c r="AH5" s="68"/>
      <c r="AI5" s="68"/>
    </row>
    <row r="6" customFormat="false" ht="15" hidden="false" customHeight="false" outlineLevel="0" collapsed="false"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</row>
    <row r="7" customFormat="false" ht="15" hidden="false" customHeight="false" outlineLevel="0" collapsed="false">
      <c r="A7" s="70" t="s">
        <v>57</v>
      </c>
      <c r="B7" s="70" t="s">
        <v>58</v>
      </c>
      <c r="C7" s="70" t="s">
        <v>59</v>
      </c>
      <c r="D7" s="70" t="s">
        <v>60</v>
      </c>
      <c r="E7" s="70" t="s">
        <v>61</v>
      </c>
      <c r="F7" s="70" t="s">
        <v>17</v>
      </c>
      <c r="H7" s="70" t="s">
        <v>57</v>
      </c>
      <c r="I7" s="70" t="s">
        <v>58</v>
      </c>
      <c r="J7" s="70" t="s">
        <v>59</v>
      </c>
      <c r="K7" s="70" t="s">
        <v>60</v>
      </c>
      <c r="L7" s="70" t="s">
        <v>61</v>
      </c>
      <c r="M7" s="70" t="s">
        <v>17</v>
      </c>
      <c r="N7" s="67"/>
      <c r="O7" s="70" t="s">
        <v>57</v>
      </c>
      <c r="P7" s="70" t="s">
        <v>58</v>
      </c>
      <c r="Q7" s="70" t="s">
        <v>59</v>
      </c>
      <c r="R7" s="70" t="s">
        <v>60</v>
      </c>
      <c r="S7" s="70" t="s">
        <v>61</v>
      </c>
      <c r="T7" s="70" t="s">
        <v>17</v>
      </c>
      <c r="U7" s="67"/>
      <c r="V7" s="70" t="s">
        <v>57</v>
      </c>
      <c r="W7" s="70" t="s">
        <v>58</v>
      </c>
      <c r="X7" s="70" t="s">
        <v>59</v>
      </c>
      <c r="Y7" s="70" t="s">
        <v>60</v>
      </c>
      <c r="Z7" s="70" t="s">
        <v>61</v>
      </c>
      <c r="AA7" s="70" t="s">
        <v>17</v>
      </c>
      <c r="AB7" s="67"/>
      <c r="AC7" s="70" t="s">
        <v>57</v>
      </c>
      <c r="AD7" s="70" t="s">
        <v>58</v>
      </c>
      <c r="AE7" s="70" t="s">
        <v>59</v>
      </c>
      <c r="AF7" s="70" t="s">
        <v>60</v>
      </c>
      <c r="AG7" s="70" t="s">
        <v>61</v>
      </c>
      <c r="AH7" s="70" t="s">
        <v>17</v>
      </c>
      <c r="AI7" s="67"/>
    </row>
    <row r="8" customFormat="false" ht="15.75" hidden="false" customHeight="false" outlineLevel="0" collapsed="false">
      <c r="A8" s="71" t="s">
        <v>62</v>
      </c>
      <c r="B8" s="63" t="n">
        <v>21.5</v>
      </c>
      <c r="C8" s="63" t="n">
        <v>3.7158</v>
      </c>
      <c r="D8" s="63" t="n">
        <v>1.518</v>
      </c>
      <c r="E8" s="63" t="n">
        <v>14.5794</v>
      </c>
      <c r="F8" s="63" t="n">
        <v>85.58</v>
      </c>
      <c r="H8" s="72" t="s">
        <v>63</v>
      </c>
      <c r="I8" s="73" t="n">
        <v>60</v>
      </c>
      <c r="J8" s="74" t="n">
        <v>10.02</v>
      </c>
      <c r="K8" s="74" t="n">
        <v>5.4</v>
      </c>
      <c r="L8" s="74" t="n">
        <v>1.2</v>
      </c>
      <c r="M8" s="74" t="n">
        <v>93.48</v>
      </c>
      <c r="N8" s="67"/>
      <c r="O8" s="71" t="s">
        <v>64</v>
      </c>
      <c r="P8" s="63" t="n">
        <v>57.8534031413613</v>
      </c>
      <c r="Q8" s="63" t="n">
        <v>7.27217277486911</v>
      </c>
      <c r="R8" s="63" t="n">
        <v>5.75062827225131</v>
      </c>
      <c r="S8" s="63" t="n">
        <v>0.451256544502618</v>
      </c>
      <c r="T8" s="63" t="n">
        <v>82.7303664921466</v>
      </c>
      <c r="U8" s="67"/>
      <c r="V8" s="70" t="s">
        <v>65</v>
      </c>
      <c r="W8" s="63" t="n">
        <v>21.5</v>
      </c>
      <c r="X8" s="63" t="n">
        <v>1.42115</v>
      </c>
      <c r="Y8" s="63" t="n">
        <v>0.1247</v>
      </c>
      <c r="Z8" s="63" t="n">
        <v>17.0581</v>
      </c>
      <c r="AA8" s="63" t="n">
        <v>77.4</v>
      </c>
      <c r="AB8" s="67"/>
      <c r="AC8" s="71" t="s">
        <v>66</v>
      </c>
      <c r="AD8" s="63" t="n">
        <v>75</v>
      </c>
      <c r="AE8" s="63" t="n">
        <v>6.15</v>
      </c>
      <c r="AF8" s="63" t="n">
        <v>0.9</v>
      </c>
      <c r="AG8" s="63" t="n">
        <v>64.5</v>
      </c>
      <c r="AH8" s="63" t="n">
        <v>288</v>
      </c>
      <c r="AI8" s="67"/>
    </row>
    <row r="9" customFormat="false" ht="15.75" hidden="false" customHeight="false" outlineLevel="0" collapsed="false">
      <c r="A9" s="71" t="s">
        <v>67</v>
      </c>
      <c r="B9" s="63" t="n">
        <v>21.25</v>
      </c>
      <c r="C9" s="63" t="n">
        <v>1.0625</v>
      </c>
      <c r="D9" s="63" t="n">
        <v>14.875</v>
      </c>
      <c r="E9" s="63" t="n">
        <v>1.275</v>
      </c>
      <c r="F9" s="63" t="n">
        <v>143.225</v>
      </c>
      <c r="H9" s="71" t="s">
        <v>68</v>
      </c>
      <c r="I9" s="75" t="n">
        <v>20</v>
      </c>
      <c r="J9" s="76" t="n">
        <v>0.48</v>
      </c>
      <c r="K9" s="76" t="n">
        <v>6</v>
      </c>
      <c r="L9" s="76" t="n">
        <v>0.62</v>
      </c>
      <c r="M9" s="76" t="n">
        <v>58.8</v>
      </c>
      <c r="N9" s="67"/>
      <c r="O9" s="71" t="s">
        <v>69</v>
      </c>
      <c r="P9" s="63" t="n">
        <v>54.4502617801047</v>
      </c>
      <c r="Q9" s="63" t="n">
        <v>1.7151832460733</v>
      </c>
      <c r="R9" s="63" t="n">
        <v>1.78052356020942</v>
      </c>
      <c r="S9" s="63" t="n">
        <v>2.602722513089</v>
      </c>
      <c r="T9" s="63" t="n">
        <v>33.2146596858639</v>
      </c>
      <c r="U9" s="67"/>
      <c r="V9" s="71" t="s">
        <v>67</v>
      </c>
      <c r="W9" s="63" t="n">
        <v>21.25</v>
      </c>
      <c r="X9" s="63" t="n">
        <v>0.525</v>
      </c>
      <c r="Y9" s="63" t="n">
        <v>7.35</v>
      </c>
      <c r="Z9" s="63" t="n">
        <v>0.63</v>
      </c>
      <c r="AA9" s="63" t="n">
        <v>70.77</v>
      </c>
      <c r="AB9" s="67"/>
      <c r="AC9" s="70" t="s">
        <v>70</v>
      </c>
      <c r="AD9" s="63" t="n">
        <v>20</v>
      </c>
      <c r="AE9" s="63" t="n">
        <v>0.052</v>
      </c>
      <c r="AF9" s="63" t="n">
        <v>0.034</v>
      </c>
      <c r="AG9" s="63" t="n">
        <v>2.762</v>
      </c>
      <c r="AH9" s="63" t="n">
        <v>10.4</v>
      </c>
      <c r="AI9" s="67"/>
    </row>
    <row r="10" customFormat="false" ht="15.75" hidden="false" customHeight="false" outlineLevel="0" collapsed="false">
      <c r="A10" s="71" t="s">
        <v>69</v>
      </c>
      <c r="B10" s="63" t="n">
        <v>21.25</v>
      </c>
      <c r="C10" s="63" t="n">
        <v>0.669375</v>
      </c>
      <c r="D10" s="63" t="n">
        <v>0.694875</v>
      </c>
      <c r="E10" s="63" t="n">
        <v>1.01575</v>
      </c>
      <c r="F10" s="63" t="n">
        <v>12.9625</v>
      </c>
      <c r="H10" s="77" t="s">
        <v>71</v>
      </c>
      <c r="I10" s="75" t="n">
        <v>10</v>
      </c>
      <c r="J10" s="76" t="n">
        <v>0.36</v>
      </c>
      <c r="K10" s="76" t="n">
        <v>0.05</v>
      </c>
      <c r="L10" s="76" t="n">
        <v>5.3</v>
      </c>
      <c r="M10" s="76" t="n">
        <v>23</v>
      </c>
      <c r="N10" s="67"/>
      <c r="O10" s="70" t="s">
        <v>72</v>
      </c>
      <c r="P10" s="63" t="n">
        <v>0.453752181500872</v>
      </c>
      <c r="Q10" s="63" t="n">
        <v>0</v>
      </c>
      <c r="R10" s="63" t="n">
        <v>0</v>
      </c>
      <c r="S10" s="63" t="n">
        <v>0</v>
      </c>
      <c r="T10" s="63" t="n">
        <v>0</v>
      </c>
      <c r="U10" s="67"/>
      <c r="V10" s="71" t="s">
        <v>69</v>
      </c>
      <c r="W10" s="63" t="n">
        <v>126.75</v>
      </c>
      <c r="X10" s="63" t="n">
        <v>4.18275</v>
      </c>
      <c r="Y10" s="63" t="n">
        <v>2.50965</v>
      </c>
      <c r="Z10" s="63" t="n">
        <v>6.084</v>
      </c>
      <c r="AA10" s="63" t="n">
        <v>63.375</v>
      </c>
      <c r="AB10" s="67"/>
      <c r="AC10" s="70" t="s">
        <v>73</v>
      </c>
      <c r="AD10" s="63" t="n">
        <v>20</v>
      </c>
      <c r="AE10" s="63" t="n">
        <v>0.218</v>
      </c>
      <c r="AF10" s="63" t="n">
        <v>0.066</v>
      </c>
      <c r="AG10" s="63" t="n">
        <v>4.568</v>
      </c>
      <c r="AH10" s="63" t="n">
        <v>17.8</v>
      </c>
      <c r="AI10" s="67"/>
    </row>
    <row r="11" customFormat="false" ht="15.75" hidden="false" customHeight="false" outlineLevel="0" collapsed="false">
      <c r="A11" s="70" t="s">
        <v>74</v>
      </c>
      <c r="B11" s="63" t="n">
        <v>4.5</v>
      </c>
      <c r="C11" s="63" t="n">
        <v>0</v>
      </c>
      <c r="D11" s="63" t="n">
        <v>0</v>
      </c>
      <c r="E11" s="63" t="n">
        <v>10.479</v>
      </c>
      <c r="F11" s="63" t="n">
        <v>41.916</v>
      </c>
      <c r="H11" s="77" t="s">
        <v>75</v>
      </c>
      <c r="I11" s="75" t="n">
        <v>10</v>
      </c>
      <c r="J11" s="76" t="n">
        <v>0.307</v>
      </c>
      <c r="K11" s="76" t="n">
        <v>0.046</v>
      </c>
      <c r="L11" s="76" t="n">
        <v>7.918</v>
      </c>
      <c r="M11" s="76" t="n">
        <v>29.9</v>
      </c>
      <c r="N11" s="67"/>
      <c r="O11" s="70" t="s">
        <v>76</v>
      </c>
      <c r="P11" s="63" t="n">
        <v>17.0157068062827</v>
      </c>
      <c r="Q11" s="63" t="n">
        <v>0.205890052356021</v>
      </c>
      <c r="R11" s="63" t="n">
        <v>0.0544502617801047</v>
      </c>
      <c r="S11" s="63" t="n">
        <v>0.529188481675393</v>
      </c>
      <c r="T11" s="63" t="n">
        <v>2.89267015706806</v>
      </c>
      <c r="U11" s="67"/>
      <c r="V11" s="70" t="s">
        <v>74</v>
      </c>
      <c r="W11" s="63" t="n">
        <v>4.5</v>
      </c>
      <c r="X11" s="63" t="n">
        <v>0</v>
      </c>
      <c r="Y11" s="63" t="n">
        <v>0</v>
      </c>
      <c r="Z11" s="63" t="n">
        <v>10.479</v>
      </c>
      <c r="AA11" s="63" t="n">
        <v>41.916</v>
      </c>
      <c r="AB11" s="67"/>
      <c r="AC11" s="70" t="s">
        <v>77</v>
      </c>
      <c r="AD11" s="63" t="n">
        <v>20</v>
      </c>
      <c r="AE11" s="63" t="n">
        <v>0.168</v>
      </c>
      <c r="AF11" s="63" t="n">
        <v>0.038</v>
      </c>
      <c r="AG11" s="63" t="n">
        <v>1.632</v>
      </c>
      <c r="AH11" s="63" t="n">
        <v>6.8</v>
      </c>
      <c r="AI11" s="67"/>
    </row>
    <row r="12" customFormat="false" ht="15.75" hidden="false" customHeight="false" outlineLevel="0" collapsed="false">
      <c r="A12" s="70" t="s">
        <v>78</v>
      </c>
      <c r="B12" s="63" t="n">
        <v>105.5</v>
      </c>
      <c r="C12" s="63" t="n">
        <v>0</v>
      </c>
      <c r="D12" s="63" t="n">
        <v>0</v>
      </c>
      <c r="E12" s="63" t="n">
        <v>0</v>
      </c>
      <c r="F12" s="63" t="n">
        <v>0</v>
      </c>
      <c r="H12" s="77" t="s">
        <v>79</v>
      </c>
      <c r="I12" s="75" t="n">
        <v>10</v>
      </c>
      <c r="J12" s="76" t="n">
        <v>0.23</v>
      </c>
      <c r="K12" s="76" t="n">
        <v>0</v>
      </c>
      <c r="L12" s="76" t="n">
        <v>6.56</v>
      </c>
      <c r="M12" s="76" t="n">
        <v>27.1</v>
      </c>
      <c r="N12" s="67"/>
      <c r="O12" s="70" t="s">
        <v>80</v>
      </c>
      <c r="P12" s="70" t="n">
        <v>50</v>
      </c>
      <c r="Q12" s="63" t="n">
        <v>0.65</v>
      </c>
      <c r="R12" s="63" t="n">
        <v>0.05</v>
      </c>
      <c r="S12" s="63" t="n">
        <v>3.6</v>
      </c>
      <c r="T12" s="63" t="n">
        <v>19.85</v>
      </c>
      <c r="U12" s="67"/>
      <c r="V12" s="71" t="s">
        <v>81</v>
      </c>
      <c r="W12" s="63" t="n">
        <v>5</v>
      </c>
      <c r="X12" s="63" t="n">
        <v>0.035</v>
      </c>
      <c r="Y12" s="63" t="n">
        <v>3.9</v>
      </c>
      <c r="Z12" s="63" t="n">
        <v>0.05</v>
      </c>
      <c r="AA12" s="63" t="n">
        <v>35.44</v>
      </c>
      <c r="AB12" s="67"/>
      <c r="AC12" s="71" t="s">
        <v>82</v>
      </c>
      <c r="AD12" s="63" t="n">
        <v>200</v>
      </c>
      <c r="AE12" s="63" t="n">
        <v>7</v>
      </c>
      <c r="AF12" s="63" t="n">
        <v>3.6</v>
      </c>
      <c r="AG12" s="63" t="n">
        <v>23.8</v>
      </c>
      <c r="AH12" s="63" t="n">
        <v>140</v>
      </c>
      <c r="AI12" s="67"/>
    </row>
    <row r="13" customFormat="false" ht="15" hidden="false" customHeight="false" outlineLevel="0" collapsed="false">
      <c r="A13" s="71" t="s">
        <v>81</v>
      </c>
      <c r="B13" s="63" t="n">
        <v>5</v>
      </c>
      <c r="C13" s="63" t="n">
        <v>0.05</v>
      </c>
      <c r="D13" s="63" t="n">
        <v>4.15</v>
      </c>
      <c r="E13" s="63" t="n">
        <v>0</v>
      </c>
      <c r="F13" s="63" t="n">
        <v>37</v>
      </c>
      <c r="H13" s="78" t="s">
        <v>83</v>
      </c>
      <c r="I13" s="79" t="n">
        <f aca="false">SUM(I8:I12)</f>
        <v>110</v>
      </c>
      <c r="J13" s="79" t="n">
        <f aca="false">SUM(J8:J12)</f>
        <v>11.397</v>
      </c>
      <c r="K13" s="79" t="n">
        <f aca="false">SUM(K8:K12)</f>
        <v>11.496</v>
      </c>
      <c r="L13" s="79" t="n">
        <f aca="false">SUM(L8:L12)</f>
        <v>21.598</v>
      </c>
      <c r="M13" s="79" t="n">
        <f aca="false">SUM(M8:M12)</f>
        <v>232.28</v>
      </c>
      <c r="N13" s="67"/>
      <c r="O13" s="78" t="s">
        <v>83</v>
      </c>
      <c r="P13" s="79" t="n">
        <f aca="false">SUM(P8:P12)</f>
        <v>179.77312390925</v>
      </c>
      <c r="Q13" s="79" t="n">
        <f aca="false">SUM(Q8:Q12)</f>
        <v>9.84324607329843</v>
      </c>
      <c r="R13" s="79" t="n">
        <f aca="false">SUM(R8:R12)</f>
        <v>7.63560209424084</v>
      </c>
      <c r="S13" s="79" t="n">
        <f aca="false">SUM(S8:S12)</f>
        <v>7.18316753926702</v>
      </c>
      <c r="T13" s="79" t="n">
        <f aca="false">SUM(T8:T12)</f>
        <v>138.687696335079</v>
      </c>
      <c r="U13" s="67"/>
      <c r="V13" s="70" t="s">
        <v>75</v>
      </c>
      <c r="W13" s="63" t="n">
        <v>10</v>
      </c>
      <c r="X13" s="63" t="n">
        <v>2.5118</v>
      </c>
      <c r="Y13" s="63" t="n">
        <v>0.2204</v>
      </c>
      <c r="Z13" s="63" t="n">
        <v>30.1492</v>
      </c>
      <c r="AA13" s="63" t="n">
        <v>136.8</v>
      </c>
      <c r="AB13" s="67"/>
      <c r="AC13" s="78" t="s">
        <v>84</v>
      </c>
      <c r="AD13" s="79" t="n">
        <f aca="false">SUM(AD8:AD12)</f>
        <v>335</v>
      </c>
      <c r="AE13" s="79" t="n">
        <f aca="false">SUM(AE8:AE12)</f>
        <v>13.588</v>
      </c>
      <c r="AF13" s="79" t="n">
        <f aca="false">SUM(AF8:AF12)</f>
        <v>4.638</v>
      </c>
      <c r="AG13" s="79" t="n">
        <f aca="false">SUM(AG8:AG12)</f>
        <v>97.262</v>
      </c>
      <c r="AH13" s="79" t="n">
        <f aca="false">SUM(AH8:AH12)</f>
        <v>463</v>
      </c>
      <c r="AI13" s="67"/>
    </row>
    <row r="14" customFormat="false" ht="15" hidden="false" customHeight="false" outlineLevel="0" collapsed="false">
      <c r="A14" s="70" t="s">
        <v>85</v>
      </c>
      <c r="B14" s="63" t="n">
        <v>10</v>
      </c>
      <c r="C14" s="63" t="n">
        <v>0.1</v>
      </c>
      <c r="D14" s="63" t="n">
        <v>0.02</v>
      </c>
      <c r="E14" s="63" t="n">
        <v>0.73</v>
      </c>
      <c r="F14" s="63" t="n">
        <v>3.5</v>
      </c>
      <c r="H14" s="80"/>
      <c r="I14" s="81"/>
      <c r="J14" s="81"/>
      <c r="K14" s="81"/>
      <c r="L14" s="81"/>
      <c r="M14" s="81"/>
      <c r="N14" s="67"/>
      <c r="O14" s="80"/>
      <c r="P14" s="80"/>
      <c r="Q14" s="80"/>
      <c r="R14" s="80"/>
      <c r="S14" s="80"/>
      <c r="T14" s="80"/>
      <c r="U14" s="67"/>
      <c r="V14" s="78" t="s">
        <v>83</v>
      </c>
      <c r="W14" s="79" t="n">
        <v>195</v>
      </c>
      <c r="X14" s="79" t="n">
        <f aca="false">SUM(X8:X13)</f>
        <v>8.6757</v>
      </c>
      <c r="Y14" s="79" t="n">
        <f aca="false">SUM(Y8:Y13)</f>
        <v>14.10475</v>
      </c>
      <c r="Z14" s="79" t="n">
        <f aca="false">SUM(Z8:Z13)</f>
        <v>64.4503</v>
      </c>
      <c r="AA14" s="79" t="n">
        <f aca="false">SUM(AA8:AA13)</f>
        <v>425.701</v>
      </c>
      <c r="AB14" s="67"/>
      <c r="AC14" s="80"/>
      <c r="AD14" s="81"/>
      <c r="AE14" s="81"/>
      <c r="AF14" s="81"/>
      <c r="AG14" s="81"/>
      <c r="AH14" s="81"/>
      <c r="AI14" s="67"/>
    </row>
    <row r="15" customFormat="false" ht="15" hidden="false" customHeight="false" outlineLevel="0" collapsed="false">
      <c r="A15" s="70" t="s">
        <v>74</v>
      </c>
      <c r="B15" s="63" t="n">
        <v>5</v>
      </c>
      <c r="C15" s="63" t="n">
        <v>0</v>
      </c>
      <c r="D15" s="63" t="n">
        <v>0</v>
      </c>
      <c r="E15" s="63" t="n">
        <v>4.99</v>
      </c>
      <c r="F15" s="63" t="n">
        <v>19.96</v>
      </c>
      <c r="H15" s="70" t="s">
        <v>57</v>
      </c>
      <c r="I15" s="70" t="s">
        <v>58</v>
      </c>
      <c r="J15" s="70" t="s">
        <v>59</v>
      </c>
      <c r="K15" s="70" t="s">
        <v>60</v>
      </c>
      <c r="L15" s="70" t="s">
        <v>61</v>
      </c>
      <c r="M15" s="70" t="s">
        <v>17</v>
      </c>
      <c r="N15" s="67"/>
      <c r="O15" s="70" t="s">
        <v>57</v>
      </c>
      <c r="P15" s="70" t="s">
        <v>58</v>
      </c>
      <c r="Q15" s="70" t="s">
        <v>59</v>
      </c>
      <c r="R15" s="70" t="s">
        <v>60</v>
      </c>
      <c r="S15" s="70" t="s">
        <v>61</v>
      </c>
      <c r="T15" s="70" t="s">
        <v>17</v>
      </c>
      <c r="U15" s="67"/>
      <c r="W15" s="66"/>
      <c r="X15" s="66"/>
      <c r="Y15" s="66"/>
      <c r="Z15" s="66"/>
      <c r="AA15" s="66"/>
      <c r="AB15" s="66"/>
      <c r="AC15" s="82" t="s">
        <v>86</v>
      </c>
      <c r="AD15" s="83"/>
      <c r="AE15" s="83"/>
      <c r="AF15" s="83"/>
      <c r="AG15" s="83"/>
      <c r="AH15" s="83"/>
      <c r="AI15" s="67"/>
    </row>
    <row r="16" customFormat="false" ht="15.75" hidden="false" customHeight="false" outlineLevel="0" collapsed="false">
      <c r="A16" s="78" t="s">
        <v>84</v>
      </c>
      <c r="B16" s="79" t="n">
        <f aca="false">SUM(B8:B15)</f>
        <v>194</v>
      </c>
      <c r="C16" s="79" t="n">
        <f aca="false">SUM(C8:C15)</f>
        <v>5.597675</v>
      </c>
      <c r="D16" s="79" t="n">
        <f aca="false">SUM(D8:D15)</f>
        <v>21.257875</v>
      </c>
      <c r="E16" s="79" t="n">
        <f aca="false">SUM(E8:E15)</f>
        <v>33.06915</v>
      </c>
      <c r="F16" s="79" t="n">
        <f aca="false">SUM(F8:F15)</f>
        <v>344.1435</v>
      </c>
      <c r="H16" s="84" t="s">
        <v>87</v>
      </c>
      <c r="I16" s="75" t="n">
        <v>21.9178082191781</v>
      </c>
      <c r="J16" s="76" t="n">
        <v>3.0027397260274</v>
      </c>
      <c r="K16" s="76" t="n">
        <v>0.40986301369863</v>
      </c>
      <c r="L16" s="76" t="n">
        <v>15.9057534246575</v>
      </c>
      <c r="M16" s="76" t="n">
        <v>74.3013698630137</v>
      </c>
      <c r="N16" s="83"/>
      <c r="O16" s="71" t="s">
        <v>88</v>
      </c>
      <c r="P16" s="63" t="n">
        <v>18.5404339250493</v>
      </c>
      <c r="Q16" s="63" t="n">
        <v>1.96528599605523</v>
      </c>
      <c r="R16" s="63" t="n">
        <v>0.241025641025641</v>
      </c>
      <c r="S16" s="63" t="n">
        <v>12.5333333333333</v>
      </c>
      <c r="T16" s="63" t="n">
        <v>60.163708086785</v>
      </c>
      <c r="U16" s="67"/>
      <c r="V16" s="66" t="s">
        <v>89</v>
      </c>
      <c r="W16" s="66"/>
      <c r="X16" s="66"/>
      <c r="Y16" s="66"/>
      <c r="Z16" s="66"/>
      <c r="AA16" s="66"/>
      <c r="AB16" s="66"/>
      <c r="AC16" s="83"/>
      <c r="AD16" s="83"/>
      <c r="AE16" s="83"/>
      <c r="AF16" s="83"/>
      <c r="AG16" s="83"/>
      <c r="AH16" s="83"/>
      <c r="AI16" s="85"/>
    </row>
    <row r="17" customFormat="false" ht="15.75" hidden="false" customHeight="true" outlineLevel="0" collapsed="false">
      <c r="H17" s="77" t="s">
        <v>90</v>
      </c>
      <c r="I17" s="75" t="n">
        <v>0.182648401826484</v>
      </c>
      <c r="J17" s="76" t="n">
        <v>0</v>
      </c>
      <c r="K17" s="76" t="n">
        <v>0</v>
      </c>
      <c r="L17" s="76" t="n">
        <v>0</v>
      </c>
      <c r="M17" s="76" t="n">
        <v>0</v>
      </c>
      <c r="N17" s="83"/>
      <c r="O17" s="70" t="s">
        <v>91</v>
      </c>
      <c r="P17" s="63" t="n">
        <v>11.0453648915187</v>
      </c>
      <c r="Q17" s="63" t="n">
        <v>0</v>
      </c>
      <c r="R17" s="63" t="n">
        <v>0</v>
      </c>
      <c r="S17" s="63" t="n">
        <v>0</v>
      </c>
      <c r="T17" s="63" t="n">
        <v>0</v>
      </c>
      <c r="U17" s="67"/>
      <c r="V17" s="67"/>
      <c r="W17" s="67"/>
      <c r="X17" s="67"/>
      <c r="Y17" s="67"/>
      <c r="Z17" s="67"/>
      <c r="AA17" s="67"/>
      <c r="AB17" s="67"/>
      <c r="AC17" s="70" t="s">
        <v>57</v>
      </c>
      <c r="AD17" s="70" t="s">
        <v>58</v>
      </c>
      <c r="AE17" s="70" t="s">
        <v>92</v>
      </c>
      <c r="AF17" s="70" t="s">
        <v>60</v>
      </c>
      <c r="AG17" s="70" t="s">
        <v>61</v>
      </c>
      <c r="AH17" s="70" t="s">
        <v>93</v>
      </c>
      <c r="AI17" s="85"/>
    </row>
    <row r="18" customFormat="false" ht="15.75" hidden="false" customHeight="false" outlineLevel="0" collapsed="false">
      <c r="A18" s="69" t="s">
        <v>94</v>
      </c>
      <c r="B18" s="85"/>
      <c r="C18" s="85"/>
      <c r="D18" s="85"/>
      <c r="E18" s="85"/>
      <c r="F18" s="85"/>
      <c r="H18" s="77" t="s">
        <v>74</v>
      </c>
      <c r="I18" s="75" t="n">
        <v>1.46118721461187</v>
      </c>
      <c r="J18" s="76" t="n">
        <v>0</v>
      </c>
      <c r="K18" s="76" t="n">
        <v>0</v>
      </c>
      <c r="L18" s="76" t="n">
        <v>1.45826484018265</v>
      </c>
      <c r="M18" s="76" t="n">
        <v>5.83305936073059</v>
      </c>
      <c r="N18" s="67"/>
      <c r="O18" s="70" t="s">
        <v>95</v>
      </c>
      <c r="P18" s="63" t="n">
        <v>5.52268244575937</v>
      </c>
      <c r="Q18" s="63" t="n">
        <v>0</v>
      </c>
      <c r="R18" s="63" t="n">
        <v>5.52268244575937</v>
      </c>
      <c r="S18" s="63" t="n">
        <v>0</v>
      </c>
      <c r="T18" s="63" t="n">
        <v>48.8205128205128</v>
      </c>
      <c r="U18" s="67"/>
      <c r="V18" s="70" t="s">
        <v>57</v>
      </c>
      <c r="W18" s="70" t="s">
        <v>58</v>
      </c>
      <c r="X18" s="70" t="s">
        <v>59</v>
      </c>
      <c r="Y18" s="70" t="s">
        <v>60</v>
      </c>
      <c r="Z18" s="70" t="s">
        <v>61</v>
      </c>
      <c r="AA18" s="70" t="s">
        <v>17</v>
      </c>
      <c r="AB18" s="67"/>
      <c r="AC18" s="86" t="s">
        <v>96</v>
      </c>
      <c r="AD18" s="73" t="n">
        <v>31.4245810055866</v>
      </c>
      <c r="AE18" s="87" t="n">
        <v>0.408519553072626</v>
      </c>
      <c r="AF18" s="88" t="n">
        <v>0.0314245810055866</v>
      </c>
      <c r="AG18" s="88" t="n">
        <v>2.26256983240224</v>
      </c>
      <c r="AH18" s="88" t="n">
        <v>12.4755586592179</v>
      </c>
      <c r="AI18" s="67"/>
    </row>
    <row r="19" customFormat="false" ht="15.75" hidden="false" customHeight="false" outlineLevel="0" collapsed="false">
      <c r="H19" s="77" t="s">
        <v>95</v>
      </c>
      <c r="I19" s="75" t="n">
        <v>1.46118721461187</v>
      </c>
      <c r="J19" s="76" t="n">
        <v>0</v>
      </c>
      <c r="K19" s="76" t="n">
        <v>1.46118721461187</v>
      </c>
      <c r="L19" s="76" t="n">
        <v>0</v>
      </c>
      <c r="M19" s="76" t="n">
        <v>12.9168949771689</v>
      </c>
      <c r="N19" s="67"/>
      <c r="O19" s="70" t="s">
        <v>90</v>
      </c>
      <c r="P19" s="63" t="n">
        <v>0.2</v>
      </c>
      <c r="Q19" s="63" t="n">
        <v>0</v>
      </c>
      <c r="R19" s="63" t="n">
        <v>0</v>
      </c>
      <c r="S19" s="63" t="n">
        <v>0</v>
      </c>
      <c r="T19" s="63" t="n">
        <v>0</v>
      </c>
      <c r="U19" s="67"/>
      <c r="V19" s="70" t="s">
        <v>96</v>
      </c>
      <c r="W19" s="63" t="n">
        <v>15.3014383352035</v>
      </c>
      <c r="X19" s="63" t="n">
        <v>0.198918698357646</v>
      </c>
      <c r="Y19" s="63" t="n">
        <v>0.0153014383352035</v>
      </c>
      <c r="Z19" s="63" t="n">
        <v>1.10170356013465</v>
      </c>
      <c r="AA19" s="63" t="n">
        <v>6.07467101907579</v>
      </c>
      <c r="AB19" s="67"/>
      <c r="AC19" s="77" t="s">
        <v>97</v>
      </c>
      <c r="AD19" s="75" t="n">
        <v>36.3128491620112</v>
      </c>
      <c r="AE19" s="76" t="n">
        <v>0.733519553072626</v>
      </c>
      <c r="AF19" s="76" t="n">
        <v>0.0326815642458101</v>
      </c>
      <c r="AG19" s="76" t="n">
        <v>5.37430167597766</v>
      </c>
      <c r="AH19" s="76" t="n">
        <v>25.4916201117318</v>
      </c>
      <c r="AI19" s="67"/>
    </row>
    <row r="20" customFormat="false" ht="16.5" hidden="false" customHeight="true" outlineLevel="0" collapsed="false">
      <c r="A20" s="70" t="s">
        <v>57</v>
      </c>
      <c r="B20" s="70" t="s">
        <v>58</v>
      </c>
      <c r="C20" s="70" t="s">
        <v>59</v>
      </c>
      <c r="D20" s="70" t="s">
        <v>60</v>
      </c>
      <c r="E20" s="70" t="s">
        <v>61</v>
      </c>
      <c r="F20" s="70" t="s">
        <v>17</v>
      </c>
      <c r="H20" s="77" t="s">
        <v>78</v>
      </c>
      <c r="I20" s="75" t="n">
        <v>10.958904109589</v>
      </c>
      <c r="J20" s="76" t="n">
        <v>0</v>
      </c>
      <c r="K20" s="76" t="n">
        <v>0</v>
      </c>
      <c r="L20" s="76" t="n">
        <v>0</v>
      </c>
      <c r="M20" s="76" t="n">
        <v>0</v>
      </c>
      <c r="N20" s="67"/>
      <c r="O20" s="70" t="s">
        <v>98</v>
      </c>
      <c r="P20" s="63" t="n">
        <v>0.473372781065089</v>
      </c>
      <c r="Q20" s="63" t="n">
        <v>0</v>
      </c>
      <c r="R20" s="63" t="n">
        <v>0</v>
      </c>
      <c r="S20" s="63" t="n">
        <v>0</v>
      </c>
      <c r="T20" s="63" t="n">
        <v>0</v>
      </c>
      <c r="U20" s="67"/>
      <c r="V20" s="70" t="s">
        <v>76</v>
      </c>
      <c r="W20" s="63" t="n">
        <v>15.3014383352035</v>
      </c>
      <c r="X20" s="63" t="n">
        <v>0.185147403855962</v>
      </c>
      <c r="Y20" s="63" t="n">
        <v>0.0489646026726512</v>
      </c>
      <c r="Z20" s="63" t="n">
        <v>0.475874732224829</v>
      </c>
      <c r="AA20" s="63" t="n">
        <v>2.6012445169846</v>
      </c>
      <c r="AB20" s="67"/>
      <c r="AC20" s="77" t="s">
        <v>99</v>
      </c>
      <c r="AD20" s="75" t="n">
        <v>11.8715083798883</v>
      </c>
      <c r="AE20" s="76" t="n">
        <v>0.117527932960894</v>
      </c>
      <c r="AF20" s="76" t="n">
        <v>0.0356145251396648</v>
      </c>
      <c r="AG20" s="76" t="n">
        <v>0.715851955307263</v>
      </c>
      <c r="AH20" s="76" t="n">
        <v>3.68016759776536</v>
      </c>
      <c r="AI20" s="67"/>
    </row>
    <row r="21" customFormat="false" ht="15.75" hidden="false" customHeight="false" outlineLevel="0" collapsed="false">
      <c r="A21" s="61" t="s">
        <v>97</v>
      </c>
      <c r="B21" s="60" t="n">
        <v>19.5</v>
      </c>
      <c r="C21" s="60" t="n">
        <v>0.404</v>
      </c>
      <c r="D21" s="60" t="n">
        <v>0.018</v>
      </c>
      <c r="E21" s="60" t="n">
        <v>2.96</v>
      </c>
      <c r="F21" s="60" t="n">
        <v>14.04</v>
      </c>
      <c r="H21" s="77" t="s">
        <v>100</v>
      </c>
      <c r="I21" s="75" t="n">
        <v>0.365296803652968</v>
      </c>
      <c r="J21" s="76" t="n">
        <v>0</v>
      </c>
      <c r="K21" s="76" t="n">
        <v>0</v>
      </c>
      <c r="L21" s="76" t="n">
        <v>0</v>
      </c>
      <c r="M21" s="76" t="n">
        <v>0</v>
      </c>
      <c r="N21" s="67"/>
      <c r="O21" s="70" t="s">
        <v>74</v>
      </c>
      <c r="P21" s="63" t="n">
        <v>1.57790927021696</v>
      </c>
      <c r="Q21" s="63" t="n">
        <v>0</v>
      </c>
      <c r="R21" s="63" t="n">
        <v>0</v>
      </c>
      <c r="S21" s="63" t="n">
        <v>1.57475345167653</v>
      </c>
      <c r="T21" s="63" t="n">
        <v>6.29901380670612</v>
      </c>
      <c r="U21" s="67"/>
      <c r="V21" s="70" t="s">
        <v>101</v>
      </c>
      <c r="W21" s="63" t="n">
        <v>15.3014383352035</v>
      </c>
      <c r="X21" s="63" t="n">
        <v>0.119351219014587</v>
      </c>
      <c r="Y21" s="63" t="n">
        <v>0.0198918698357646</v>
      </c>
      <c r="Z21" s="63" t="n">
        <v>0.61205753340814</v>
      </c>
      <c r="AA21" s="63" t="n">
        <v>2.6012445169846</v>
      </c>
      <c r="AB21" s="67"/>
      <c r="AC21" s="77" t="s">
        <v>76</v>
      </c>
      <c r="AD21" s="75" t="n">
        <v>23.7430167597765</v>
      </c>
      <c r="AE21" s="76" t="n">
        <v>0.287290502793296</v>
      </c>
      <c r="AF21" s="76" t="n">
        <v>0.0759776536312849</v>
      </c>
      <c r="AG21" s="76" t="n">
        <v>0.73840782122905</v>
      </c>
      <c r="AH21" s="76" t="n">
        <v>4.03631284916201</v>
      </c>
      <c r="AI21" s="67"/>
    </row>
    <row r="22" customFormat="false" ht="15.75" hidden="false" customHeight="false" outlineLevel="0" collapsed="false">
      <c r="A22" s="61" t="s">
        <v>96</v>
      </c>
      <c r="B22" s="60" t="n">
        <v>15</v>
      </c>
      <c r="C22" s="60" t="n">
        <v>0.195</v>
      </c>
      <c r="D22" s="60" t="n">
        <v>0.015</v>
      </c>
      <c r="E22" s="60" t="n">
        <v>1.08</v>
      </c>
      <c r="F22" s="60" t="n">
        <v>5.955</v>
      </c>
      <c r="H22" s="71" t="s">
        <v>102</v>
      </c>
      <c r="I22" s="63" t="n">
        <v>3.65296803652968</v>
      </c>
      <c r="J22" s="63" t="n">
        <v>0.500456621004566</v>
      </c>
      <c r="K22" s="63" t="n">
        <v>0.068310502283105</v>
      </c>
      <c r="L22" s="63" t="n">
        <v>2.65095890410959</v>
      </c>
      <c r="M22" s="63" t="n">
        <v>12.3835616438356</v>
      </c>
      <c r="N22" s="67"/>
      <c r="O22" s="70" t="s">
        <v>103</v>
      </c>
      <c r="P22" s="63" t="n">
        <v>1.57790927021696</v>
      </c>
      <c r="Q22" s="63" t="n">
        <v>0.102564102564103</v>
      </c>
      <c r="R22" s="63" t="n">
        <v>0</v>
      </c>
      <c r="S22" s="63" t="n">
        <v>0.0820512820512821</v>
      </c>
      <c r="T22" s="63" t="n">
        <v>0.738461538461539</v>
      </c>
      <c r="U22" s="67"/>
      <c r="V22" s="70" t="s">
        <v>104</v>
      </c>
      <c r="W22" s="63" t="n">
        <v>1.73416301132306</v>
      </c>
      <c r="X22" s="63" t="n">
        <v>0.0171682138120983</v>
      </c>
      <c r="Y22" s="63" t="n">
        <v>0.00416199122717535</v>
      </c>
      <c r="Z22" s="63" t="n">
        <v>0.104570029582781</v>
      </c>
      <c r="AA22" s="63" t="n">
        <v>0.53759053351015</v>
      </c>
      <c r="AB22" s="67"/>
      <c r="AC22" s="77" t="s">
        <v>95</v>
      </c>
      <c r="AD22" s="75" t="n">
        <v>4.18994413407821</v>
      </c>
      <c r="AE22" s="76" t="n">
        <v>0</v>
      </c>
      <c r="AF22" s="76" t="n">
        <v>4.18994413407821</v>
      </c>
      <c r="AG22" s="76" t="n">
        <v>0</v>
      </c>
      <c r="AH22" s="76" t="n">
        <v>37.0391061452514</v>
      </c>
      <c r="AI22" s="67"/>
    </row>
    <row r="23" customFormat="false" ht="15.75" hidden="false" customHeight="false" outlineLevel="0" collapsed="false">
      <c r="A23" s="61" t="s">
        <v>105</v>
      </c>
      <c r="B23" s="60" t="n">
        <v>15</v>
      </c>
      <c r="C23" s="60" t="n">
        <v>0.18</v>
      </c>
      <c r="D23" s="60" t="n">
        <v>0.03</v>
      </c>
      <c r="E23" s="60" t="n">
        <v>1.08</v>
      </c>
      <c r="F23" s="60" t="n">
        <v>5.205</v>
      </c>
      <c r="H23" s="70" t="s">
        <v>85</v>
      </c>
      <c r="I23" s="63" t="n">
        <v>13.3333333333333</v>
      </c>
      <c r="J23" s="63" t="n">
        <v>0.133333333333333</v>
      </c>
      <c r="K23" s="63" t="n">
        <v>0.0266666666666667</v>
      </c>
      <c r="L23" s="63" t="n">
        <v>0.973333333333334</v>
      </c>
      <c r="M23" s="63" t="n">
        <v>4.66666666666667</v>
      </c>
      <c r="N23" s="67"/>
      <c r="O23" s="70" t="s">
        <v>106</v>
      </c>
      <c r="P23" s="63" t="n">
        <v>0.788954635108482</v>
      </c>
      <c r="Q23" s="63" t="n">
        <v>0</v>
      </c>
      <c r="R23" s="63" t="n">
        <v>0</v>
      </c>
      <c r="S23" s="63" t="n">
        <v>0</v>
      </c>
      <c r="T23" s="63" t="n">
        <v>0</v>
      </c>
      <c r="U23" s="67"/>
      <c r="V23" s="71" t="s">
        <v>107</v>
      </c>
      <c r="W23" s="63" t="n">
        <v>45.9043150056105</v>
      </c>
      <c r="X23" s="63" t="n">
        <v>5.98592267673161</v>
      </c>
      <c r="Y23" s="63" t="n">
        <v>0.693155156584719</v>
      </c>
      <c r="Z23" s="63" t="n">
        <v>34.2767520146894</v>
      </c>
      <c r="AA23" s="63" t="n">
        <v>170.305008670815</v>
      </c>
      <c r="AB23" s="67"/>
      <c r="AC23" s="84" t="s">
        <v>67</v>
      </c>
      <c r="AD23" s="75" t="n">
        <v>13.9664804469274</v>
      </c>
      <c r="AE23" s="76" t="n">
        <v>0.349162011173184</v>
      </c>
      <c r="AF23" s="76" t="n">
        <v>4.88826815642458</v>
      </c>
      <c r="AG23" s="76" t="n">
        <v>0.418994413407821</v>
      </c>
      <c r="AH23" s="76" t="n">
        <v>47.0670391061453</v>
      </c>
      <c r="AI23" s="67"/>
    </row>
    <row r="24" customFormat="false" ht="15.75" hidden="false" customHeight="false" outlineLevel="0" collapsed="false">
      <c r="A24" s="61" t="s">
        <v>108</v>
      </c>
      <c r="B24" s="60" t="n">
        <v>6.5</v>
      </c>
      <c r="C24" s="60" t="n">
        <v>0.091</v>
      </c>
      <c r="D24" s="60" t="n">
        <v>0</v>
      </c>
      <c r="E24" s="60" t="n">
        <v>0.5915</v>
      </c>
      <c r="F24" s="60" t="n">
        <v>2.795</v>
      </c>
      <c r="H24" s="70" t="s">
        <v>74</v>
      </c>
      <c r="I24" s="89" t="n">
        <v>6.66666666666667</v>
      </c>
      <c r="J24" s="63" t="n">
        <v>0</v>
      </c>
      <c r="K24" s="63" t="n">
        <v>0</v>
      </c>
      <c r="L24" s="63" t="n">
        <v>6.65333333333333</v>
      </c>
      <c r="M24" s="63" t="n">
        <v>26.6133333333333</v>
      </c>
      <c r="N24" s="67"/>
      <c r="O24" s="78" t="s">
        <v>83</v>
      </c>
      <c r="P24" s="79" t="n">
        <f aca="false">SUM(P16:P23)</f>
        <v>39.7266272189349</v>
      </c>
      <c r="Q24" s="79" t="n">
        <f aca="false">SUM(Q16:Q23)</f>
        <v>2.06785009861933</v>
      </c>
      <c r="R24" s="79" t="n">
        <f aca="false">SUM(R16:R23)</f>
        <v>5.76370808678501</v>
      </c>
      <c r="S24" s="79" t="n">
        <f aca="false">SUM(S16:S23)</f>
        <v>14.1901380670611</v>
      </c>
      <c r="T24" s="79" t="n">
        <f aca="false">SUM(T16:T23)</f>
        <v>116.021696252465</v>
      </c>
      <c r="U24" s="67"/>
      <c r="V24" s="70" t="s">
        <v>90</v>
      </c>
      <c r="W24" s="63" t="n">
        <v>0.183617260022442</v>
      </c>
      <c r="X24" s="63" t="n">
        <v>0</v>
      </c>
      <c r="Y24" s="63" t="n">
        <v>0</v>
      </c>
      <c r="Z24" s="63" t="n">
        <v>0</v>
      </c>
      <c r="AA24" s="63" t="n">
        <v>0</v>
      </c>
      <c r="AB24" s="67"/>
      <c r="AC24" s="84" t="s">
        <v>109</v>
      </c>
      <c r="AD24" s="75" t="n">
        <v>6.98324022346369</v>
      </c>
      <c r="AE24" s="76" t="n">
        <v>0.914804469273743</v>
      </c>
      <c r="AF24" s="76" t="n">
        <v>1.8854748603352</v>
      </c>
      <c r="AG24" s="76" t="n">
        <v>0.0768156424581006</v>
      </c>
      <c r="AH24" s="76" t="n">
        <v>21.159217877095</v>
      </c>
      <c r="AI24" s="67"/>
    </row>
    <row r="25" customFormat="false" ht="15.75" hidden="false" customHeight="false" outlineLevel="0" collapsed="false">
      <c r="A25" s="61" t="s">
        <v>103</v>
      </c>
      <c r="B25" s="60" t="n">
        <v>1.5</v>
      </c>
      <c r="C25" s="60" t="n">
        <v>0.0975</v>
      </c>
      <c r="D25" s="60" t="n">
        <v>0</v>
      </c>
      <c r="E25" s="60" t="n">
        <v>0.078</v>
      </c>
      <c r="F25" s="60" t="n">
        <v>0.702</v>
      </c>
      <c r="H25" s="78" t="s">
        <v>83</v>
      </c>
      <c r="I25" s="79" t="n">
        <f aca="false">SUM(I16:I24)</f>
        <v>60</v>
      </c>
      <c r="J25" s="79" t="n">
        <f aca="false">SUM(J16:J24)</f>
        <v>3.6365296803653</v>
      </c>
      <c r="K25" s="79" t="n">
        <f aca="false">SUM(K16:K24)</f>
        <v>1.96602739726027</v>
      </c>
      <c r="L25" s="79" t="n">
        <f aca="false">SUM(L16:L24)</f>
        <v>27.6416438356164</v>
      </c>
      <c r="M25" s="79" t="n">
        <f aca="false">SUM(M16:M24)</f>
        <v>136.714885844749</v>
      </c>
      <c r="N25" s="67"/>
      <c r="O25" s="80"/>
      <c r="P25" s="81"/>
      <c r="Q25" s="79" t="n">
        <f aca="false">Q24+Q13</f>
        <v>11.9110961719178</v>
      </c>
      <c r="R25" s="79" t="n">
        <f aca="false">R24+R13</f>
        <v>13.3993101810258</v>
      </c>
      <c r="S25" s="79" t="n">
        <f aca="false">S24+S13</f>
        <v>21.3733056063282</v>
      </c>
      <c r="T25" s="79" t="n">
        <f aca="false">T24+T13</f>
        <v>254.709392587544</v>
      </c>
      <c r="U25" s="67"/>
      <c r="V25" s="70" t="s">
        <v>72</v>
      </c>
      <c r="W25" s="63" t="n">
        <v>0.183617260022442</v>
      </c>
      <c r="X25" s="63" t="n">
        <v>0</v>
      </c>
      <c r="Y25" s="63" t="n">
        <v>0</v>
      </c>
      <c r="Z25" s="63" t="n">
        <v>0</v>
      </c>
      <c r="AA25" s="63" t="n">
        <v>0</v>
      </c>
      <c r="AB25" s="67"/>
      <c r="AC25" s="77" t="s">
        <v>78</v>
      </c>
      <c r="AD25" s="75" t="n">
        <v>69.8324022346369</v>
      </c>
      <c r="AE25" s="76" t="n">
        <v>0</v>
      </c>
      <c r="AF25" s="76" t="n">
        <v>0</v>
      </c>
      <c r="AG25" s="76" t="n">
        <v>0</v>
      </c>
      <c r="AH25" s="76" t="n">
        <v>0</v>
      </c>
      <c r="AI25" s="67"/>
    </row>
    <row r="26" customFormat="false" ht="15.75" hidden="false" customHeight="false" outlineLevel="0" collapsed="false">
      <c r="A26" s="61" t="s">
        <v>110</v>
      </c>
      <c r="B26" s="60" t="n">
        <v>3.5</v>
      </c>
      <c r="C26" s="60" t="n">
        <v>0.077</v>
      </c>
      <c r="D26" s="60" t="n">
        <v>0.0105</v>
      </c>
      <c r="E26" s="60" t="n">
        <v>0.112</v>
      </c>
      <c r="F26" s="60" t="n">
        <v>0.8715</v>
      </c>
      <c r="H26" s="80"/>
      <c r="I26" s="81"/>
      <c r="J26" s="79" t="n">
        <f aca="false">J25+J13</f>
        <v>15.0335296803653</v>
      </c>
      <c r="K26" s="79" t="n">
        <f aca="false">K25+K13</f>
        <v>13.4620273972603</v>
      </c>
      <c r="L26" s="79" t="n">
        <f aca="false">L25+L13</f>
        <v>49.2396438356164</v>
      </c>
      <c r="M26" s="79" t="n">
        <f aca="false">M25+M13</f>
        <v>368.994885844749</v>
      </c>
      <c r="N26" s="67"/>
      <c r="O26" s="80"/>
      <c r="P26" s="81"/>
      <c r="Q26" s="81"/>
      <c r="R26" s="81"/>
      <c r="S26" s="81"/>
      <c r="T26" s="81"/>
      <c r="U26" s="67"/>
      <c r="V26" s="70" t="s">
        <v>91</v>
      </c>
      <c r="W26" s="63" t="n">
        <v>106.089972457411</v>
      </c>
      <c r="X26" s="63" t="n">
        <v>0</v>
      </c>
      <c r="Y26" s="63" t="n">
        <v>0</v>
      </c>
      <c r="Z26" s="63" t="n">
        <v>0</v>
      </c>
      <c r="AA26" s="63" t="n">
        <v>0</v>
      </c>
      <c r="AB26" s="67"/>
      <c r="AC26" s="77" t="s">
        <v>90</v>
      </c>
      <c r="AD26" s="75" t="n">
        <v>0.837988826815642</v>
      </c>
      <c r="AE26" s="76" t="n">
        <v>0</v>
      </c>
      <c r="AF26" s="76" t="n">
        <v>0</v>
      </c>
      <c r="AG26" s="76" t="n">
        <v>0</v>
      </c>
      <c r="AH26" s="76" t="n">
        <v>0</v>
      </c>
      <c r="AI26" s="67"/>
    </row>
    <row r="27" customFormat="false" ht="15.75" hidden="false" customHeight="false" outlineLevel="0" collapsed="false">
      <c r="A27" s="61" t="s">
        <v>111</v>
      </c>
      <c r="B27" s="60" t="n">
        <v>40</v>
      </c>
      <c r="C27" s="60" t="n">
        <v>9.2</v>
      </c>
      <c r="D27" s="60" t="n">
        <v>0.64</v>
      </c>
      <c r="E27" s="60" t="n">
        <v>20.32</v>
      </c>
      <c r="F27" s="60" t="n">
        <v>123.84</v>
      </c>
      <c r="H27" s="80"/>
      <c r="I27" s="81"/>
      <c r="J27" s="81"/>
      <c r="K27" s="81"/>
      <c r="L27" s="81"/>
      <c r="M27" s="81"/>
      <c r="N27" s="67"/>
      <c r="O27" s="69" t="s">
        <v>112</v>
      </c>
      <c r="P27" s="85"/>
      <c r="Q27" s="85"/>
      <c r="R27" s="85"/>
      <c r="S27" s="85"/>
      <c r="T27" s="85"/>
      <c r="U27" s="67"/>
      <c r="V27" s="71" t="s">
        <v>68</v>
      </c>
      <c r="W27" s="63" t="n">
        <v>13</v>
      </c>
      <c r="X27" s="63" t="n">
        <v>0.338</v>
      </c>
      <c r="Y27" s="63" t="n">
        <v>3.25</v>
      </c>
      <c r="Z27" s="63" t="n">
        <v>0.351</v>
      </c>
      <c r="AA27" s="63" t="n">
        <v>32.006</v>
      </c>
      <c r="AB27" s="67"/>
      <c r="AC27" s="77" t="s">
        <v>72</v>
      </c>
      <c r="AD27" s="75" t="n">
        <v>0.837988826815642</v>
      </c>
      <c r="AE27" s="76" t="n">
        <v>0</v>
      </c>
      <c r="AF27" s="76" t="n">
        <v>0</v>
      </c>
      <c r="AG27" s="76" t="n">
        <v>0</v>
      </c>
      <c r="AH27" s="76" t="n">
        <v>0</v>
      </c>
      <c r="AI27" s="67"/>
    </row>
    <row r="28" customFormat="false" ht="15" hidden="false" customHeight="false" outlineLevel="0" collapsed="false">
      <c r="A28" s="61" t="s">
        <v>113</v>
      </c>
      <c r="B28" s="60" t="n">
        <v>2</v>
      </c>
      <c r="C28" s="60" t="n">
        <v>0</v>
      </c>
      <c r="D28" s="60" t="n">
        <v>2</v>
      </c>
      <c r="E28" s="60" t="n">
        <v>0</v>
      </c>
      <c r="F28" s="60" t="n">
        <v>17.68</v>
      </c>
      <c r="H28" s="82" t="s">
        <v>114</v>
      </c>
      <c r="I28" s="83"/>
      <c r="J28" s="83"/>
      <c r="K28" s="83"/>
      <c r="L28" s="83"/>
      <c r="M28" s="83"/>
      <c r="N28" s="67"/>
      <c r="O28" s="67" t="s">
        <v>115</v>
      </c>
      <c r="P28" s="67"/>
      <c r="Q28" s="67"/>
      <c r="R28" s="67"/>
      <c r="S28" s="67"/>
      <c r="T28" s="67"/>
      <c r="U28" s="83"/>
      <c r="V28" s="78" t="s">
        <v>83</v>
      </c>
      <c r="W28" s="79" t="n">
        <f aca="false">SUM(W19:W27)</f>
        <v>213</v>
      </c>
      <c r="X28" s="79" t="n">
        <f aca="false">SUM(X19:X27)</f>
        <v>6.84450821177191</v>
      </c>
      <c r="Y28" s="79" t="n">
        <f aca="false">SUM(Y19:Y27)</f>
        <v>4.03147505865551</v>
      </c>
      <c r="Z28" s="79" t="n">
        <f aca="false">SUM(Z19:Z27)</f>
        <v>36.9219578700398</v>
      </c>
      <c r="AA28" s="79" t="n">
        <f aca="false">SUM(AA19:AA27)</f>
        <v>214.12575925737</v>
      </c>
      <c r="AB28" s="67"/>
      <c r="AC28" s="78" t="s">
        <v>83</v>
      </c>
      <c r="AD28" s="79" t="n">
        <f aca="false">SUM(AD18:AD27)</f>
        <v>200</v>
      </c>
      <c r="AE28" s="79" t="n">
        <f aca="false">SUM(AE18:AE27)</f>
        <v>2.81082402234637</v>
      </c>
      <c r="AF28" s="79" t="n">
        <f aca="false">SUM(AF18:AF27)</f>
        <v>11.1393854748603</v>
      </c>
      <c r="AG28" s="79" t="n">
        <f aca="false">SUM(AG18:AG27)</f>
        <v>9.58694134078213</v>
      </c>
      <c r="AH28" s="79" t="n">
        <f aca="false">SUM(AH18:AH27)</f>
        <v>150.949022346369</v>
      </c>
    </row>
    <row r="29" customFormat="false" ht="15" hidden="false" customHeight="false" outlineLevel="0" collapsed="false">
      <c r="A29" s="61" t="s">
        <v>90</v>
      </c>
      <c r="B29" s="60" t="n">
        <v>0.8</v>
      </c>
      <c r="C29" s="60" t="n">
        <v>0</v>
      </c>
      <c r="D29" s="60" t="n">
        <v>0</v>
      </c>
      <c r="E29" s="60" t="n">
        <v>0</v>
      </c>
      <c r="F29" s="60" t="n">
        <v>0</v>
      </c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83"/>
      <c r="V29" s="67"/>
      <c r="W29" s="67"/>
      <c r="X29" s="67"/>
      <c r="Y29" s="67"/>
      <c r="Z29" s="67"/>
      <c r="AA29" s="67"/>
      <c r="AB29" s="67"/>
    </row>
    <row r="30" customFormat="false" ht="15" hidden="false" customHeight="false" outlineLevel="0" collapsed="false">
      <c r="A30" s="61" t="s">
        <v>116</v>
      </c>
      <c r="B30" s="60" t="n">
        <v>1</v>
      </c>
      <c r="C30" s="60" t="n">
        <v>0.037</v>
      </c>
      <c r="D30" s="60" t="n">
        <v>0.004</v>
      </c>
      <c r="E30" s="60" t="n">
        <v>0.08</v>
      </c>
      <c r="F30" s="60" t="n">
        <v>0.504</v>
      </c>
      <c r="G30" s="67"/>
      <c r="H30" s="70" t="s">
        <v>57</v>
      </c>
      <c r="I30" s="70" t="s">
        <v>58</v>
      </c>
      <c r="J30" s="70" t="s">
        <v>59</v>
      </c>
      <c r="K30" s="70" t="s">
        <v>60</v>
      </c>
      <c r="L30" s="70" t="s">
        <v>61</v>
      </c>
      <c r="M30" s="70" t="s">
        <v>17</v>
      </c>
      <c r="N30" s="67"/>
      <c r="O30" s="70" t="s">
        <v>57</v>
      </c>
      <c r="P30" s="70" t="s">
        <v>58</v>
      </c>
      <c r="Q30" s="70" t="s">
        <v>59</v>
      </c>
      <c r="R30" s="70" t="s">
        <v>60</v>
      </c>
      <c r="S30" s="70" t="s">
        <v>61</v>
      </c>
      <c r="T30" s="70" t="s">
        <v>17</v>
      </c>
      <c r="U30" s="67"/>
      <c r="V30" s="70" t="s">
        <v>57</v>
      </c>
      <c r="W30" s="70" t="s">
        <v>58</v>
      </c>
      <c r="X30" s="70" t="s">
        <v>59</v>
      </c>
      <c r="Y30" s="70" t="s">
        <v>60</v>
      </c>
      <c r="Z30" s="70" t="s">
        <v>61</v>
      </c>
      <c r="AA30" s="70" t="s">
        <v>17</v>
      </c>
      <c r="AB30" s="67"/>
      <c r="AC30" s="70" t="s">
        <v>57</v>
      </c>
      <c r="AD30" s="70" t="s">
        <v>58</v>
      </c>
      <c r="AE30" s="70" t="s">
        <v>59</v>
      </c>
      <c r="AF30" s="70" t="s">
        <v>60</v>
      </c>
      <c r="AG30" s="70" t="s">
        <v>61</v>
      </c>
      <c r="AH30" s="70" t="s">
        <v>17</v>
      </c>
    </row>
    <row r="31" customFormat="false" ht="15" hidden="false" customHeight="false" outlineLevel="0" collapsed="false">
      <c r="A31" s="61" t="s">
        <v>91</v>
      </c>
      <c r="B31" s="60" t="n">
        <v>96</v>
      </c>
      <c r="C31" s="60" t="n">
        <v>0</v>
      </c>
      <c r="D31" s="60" t="n">
        <v>0</v>
      </c>
      <c r="E31" s="60" t="n">
        <v>0</v>
      </c>
      <c r="F31" s="60" t="n">
        <v>0</v>
      </c>
      <c r="G31" s="67"/>
      <c r="H31" s="70" t="s">
        <v>117</v>
      </c>
      <c r="I31" s="63" t="n">
        <v>24.3445692883895</v>
      </c>
      <c r="J31" s="63" t="n">
        <v>0.491760299625468</v>
      </c>
      <c r="K31" s="63" t="n">
        <v>0.0219101123595506</v>
      </c>
      <c r="L31" s="63" t="n">
        <v>3.60299625468165</v>
      </c>
      <c r="M31" s="63" t="n">
        <v>17.0898876404494</v>
      </c>
      <c r="N31" s="67"/>
      <c r="O31" s="70" t="s">
        <v>96</v>
      </c>
      <c r="P31" s="63" t="n">
        <v>24.5499181669394</v>
      </c>
      <c r="Q31" s="63" t="n">
        <v>0.319148936170213</v>
      </c>
      <c r="R31" s="63" t="n">
        <v>0.0245499181669394</v>
      </c>
      <c r="S31" s="63" t="n">
        <v>1.76759410801964</v>
      </c>
      <c r="T31" s="63" t="n">
        <v>9.74631751227496</v>
      </c>
      <c r="U31" s="67"/>
      <c r="V31" s="71" t="s">
        <v>88</v>
      </c>
      <c r="W31" s="63" t="n">
        <v>24</v>
      </c>
      <c r="X31" s="63" t="n">
        <v>2.64</v>
      </c>
      <c r="Y31" s="63" t="n">
        <v>0.24</v>
      </c>
      <c r="Z31" s="63" t="n">
        <v>17.76</v>
      </c>
      <c r="AA31" s="63" t="n">
        <v>85.92</v>
      </c>
      <c r="AB31" s="85"/>
      <c r="AC31" s="71" t="s">
        <v>88</v>
      </c>
      <c r="AD31" s="63" t="n">
        <v>12</v>
      </c>
      <c r="AE31" s="63" t="n">
        <v>1.644</v>
      </c>
      <c r="AF31" s="63" t="n">
        <v>0.2244</v>
      </c>
      <c r="AG31" s="63" t="n">
        <v>8.7084</v>
      </c>
      <c r="AH31" s="63" t="n">
        <v>40.68</v>
      </c>
    </row>
    <row r="32" customFormat="false" ht="15" hidden="false" customHeight="false" outlineLevel="0" collapsed="false">
      <c r="A32" s="71" t="s">
        <v>68</v>
      </c>
      <c r="B32" s="63" t="n">
        <v>13</v>
      </c>
      <c r="C32" s="63" t="n">
        <v>0.338</v>
      </c>
      <c r="D32" s="63" t="n">
        <v>3.25</v>
      </c>
      <c r="E32" s="63" t="n">
        <v>0.351</v>
      </c>
      <c r="F32" s="63" t="n">
        <v>32.006</v>
      </c>
      <c r="G32" s="67"/>
      <c r="H32" s="70" t="s">
        <v>96</v>
      </c>
      <c r="I32" s="63" t="n">
        <v>21.0674157303371</v>
      </c>
      <c r="J32" s="63" t="n">
        <v>0.273876404494382</v>
      </c>
      <c r="K32" s="63" t="n">
        <v>0.0210674157303371</v>
      </c>
      <c r="L32" s="63" t="n">
        <v>1.51685393258427</v>
      </c>
      <c r="M32" s="63" t="n">
        <v>8.36376404494382</v>
      </c>
      <c r="N32" s="67"/>
      <c r="O32" s="70" t="s">
        <v>117</v>
      </c>
      <c r="P32" s="63" t="n">
        <v>28.3687943262411</v>
      </c>
      <c r="Q32" s="63" t="n">
        <v>0.573049645390071</v>
      </c>
      <c r="R32" s="63" t="n">
        <v>0.025531914893617</v>
      </c>
      <c r="S32" s="63" t="n">
        <v>4.19858156028369</v>
      </c>
      <c r="T32" s="63" t="n">
        <v>19.9148936170213</v>
      </c>
      <c r="U32" s="67"/>
      <c r="V32" s="70" t="s">
        <v>90</v>
      </c>
      <c r="W32" s="63" t="n">
        <v>0.2</v>
      </c>
      <c r="X32" s="63" t="n">
        <v>0</v>
      </c>
      <c r="Y32" s="63" t="n">
        <v>0</v>
      </c>
      <c r="Z32" s="63" t="n">
        <v>0</v>
      </c>
      <c r="AA32" s="63" t="n">
        <v>0</v>
      </c>
      <c r="AB32" s="67"/>
      <c r="AC32" s="70" t="s">
        <v>90</v>
      </c>
      <c r="AD32" s="63" t="n">
        <v>0.1</v>
      </c>
      <c r="AE32" s="63" t="n">
        <v>0</v>
      </c>
      <c r="AF32" s="63" t="n">
        <v>0</v>
      </c>
      <c r="AG32" s="63" t="n">
        <v>0</v>
      </c>
      <c r="AH32" s="63" t="n">
        <v>0</v>
      </c>
    </row>
    <row r="33" customFormat="false" ht="15" hidden="false" customHeight="false" outlineLevel="0" collapsed="false">
      <c r="A33" s="78" t="s">
        <v>83</v>
      </c>
      <c r="B33" s="79" t="n">
        <f aca="false">SUM(B21:B32)</f>
        <v>213.8</v>
      </c>
      <c r="C33" s="79" t="n">
        <f aca="false">SUM(C21:C32)</f>
        <v>10.6195</v>
      </c>
      <c r="D33" s="79" t="n">
        <f aca="false">SUM(D21:D32)</f>
        <v>5.9675</v>
      </c>
      <c r="E33" s="79" t="n">
        <f aca="false">SUM(E21:E32)</f>
        <v>26.6525</v>
      </c>
      <c r="F33" s="79" t="n">
        <f aca="false">SUM(F21:F32)</f>
        <v>203.5985</v>
      </c>
      <c r="G33" s="67"/>
      <c r="H33" s="70" t="s">
        <v>118</v>
      </c>
      <c r="I33" s="63" t="n">
        <v>28.0898876404494</v>
      </c>
      <c r="J33" s="63" t="n">
        <v>0.421348314606742</v>
      </c>
      <c r="K33" s="63" t="n">
        <v>0</v>
      </c>
      <c r="L33" s="63" t="n">
        <v>0.842696629213483</v>
      </c>
      <c r="M33" s="63" t="n">
        <v>5.0561797752809</v>
      </c>
      <c r="N33" s="67"/>
      <c r="O33" s="70" t="s">
        <v>119</v>
      </c>
      <c r="P33" s="63" t="n">
        <v>32.7332242225859</v>
      </c>
      <c r="Q33" s="63" t="n">
        <v>7.64648117839607</v>
      </c>
      <c r="R33" s="63" t="n">
        <v>0.27823240589198</v>
      </c>
      <c r="S33" s="63" t="n">
        <v>19.7283142389525</v>
      </c>
      <c r="T33" s="63" t="n">
        <v>109.001636661211</v>
      </c>
      <c r="U33" s="67"/>
      <c r="V33" s="70" t="s">
        <v>74</v>
      </c>
      <c r="W33" s="63" t="n">
        <v>2</v>
      </c>
      <c r="X33" s="63" t="n">
        <v>0</v>
      </c>
      <c r="Y33" s="63" t="n">
        <v>0</v>
      </c>
      <c r="Z33" s="63" t="n">
        <v>2</v>
      </c>
      <c r="AA33" s="63" t="n">
        <v>7.74</v>
      </c>
      <c r="AB33" s="67"/>
      <c r="AC33" s="70" t="s">
        <v>74</v>
      </c>
      <c r="AD33" s="63" t="n">
        <v>0.8</v>
      </c>
      <c r="AE33" s="63" t="n">
        <v>0</v>
      </c>
      <c r="AF33" s="63" t="n">
        <v>0</v>
      </c>
      <c r="AG33" s="63" t="n">
        <v>0.7984</v>
      </c>
      <c r="AH33" s="63" t="n">
        <v>3.1936</v>
      </c>
    </row>
    <row r="34" customFormat="false" ht="15" hidden="false" customHeight="false" outlineLevel="0" collapsed="false">
      <c r="G34" s="67"/>
      <c r="H34" s="71" t="s">
        <v>120</v>
      </c>
      <c r="I34" s="63" t="n">
        <v>28.0898876404494</v>
      </c>
      <c r="J34" s="63" t="n">
        <v>3.5308988764045</v>
      </c>
      <c r="K34" s="63" t="n">
        <v>2.79213483146067</v>
      </c>
      <c r="L34" s="63" t="n">
        <v>0.219101123595506</v>
      </c>
      <c r="M34" s="63" t="n">
        <v>40.1685393258427</v>
      </c>
      <c r="N34" s="67"/>
      <c r="O34" s="70" t="s">
        <v>121</v>
      </c>
      <c r="P34" s="63" t="n">
        <v>0.10911074740862</v>
      </c>
      <c r="Q34" s="63" t="n">
        <v>0</v>
      </c>
      <c r="R34" s="63" t="n">
        <v>0</v>
      </c>
      <c r="S34" s="63" t="n">
        <v>0</v>
      </c>
      <c r="T34" s="63" t="n">
        <v>0</v>
      </c>
      <c r="U34" s="67"/>
      <c r="V34" s="70" t="s">
        <v>95</v>
      </c>
      <c r="W34" s="63" t="n">
        <v>2</v>
      </c>
      <c r="X34" s="63" t="n">
        <v>0</v>
      </c>
      <c r="Y34" s="63" t="n">
        <v>2</v>
      </c>
      <c r="Z34" s="63" t="n">
        <v>0</v>
      </c>
      <c r="AA34" s="63" t="n">
        <v>18.6</v>
      </c>
      <c r="AB34" s="67"/>
      <c r="AC34" s="70" t="s">
        <v>95</v>
      </c>
      <c r="AD34" s="63" t="n">
        <v>0.8</v>
      </c>
      <c r="AE34" s="63" t="n">
        <v>0</v>
      </c>
      <c r="AF34" s="63" t="n">
        <v>0.8</v>
      </c>
      <c r="AG34" s="63" t="n">
        <v>0</v>
      </c>
      <c r="AH34" s="63" t="n">
        <v>7.072</v>
      </c>
    </row>
    <row r="35" customFormat="false" ht="15" hidden="false" customHeight="false" outlineLevel="0" collapsed="false">
      <c r="A35" s="70" t="s">
        <v>57</v>
      </c>
      <c r="B35" s="70" t="s">
        <v>58</v>
      </c>
      <c r="C35" s="70" t="s">
        <v>59</v>
      </c>
      <c r="D35" s="70" t="s">
        <v>60</v>
      </c>
      <c r="E35" s="70" t="s">
        <v>61</v>
      </c>
      <c r="F35" s="70" t="s">
        <v>17</v>
      </c>
      <c r="G35" s="67"/>
      <c r="H35" s="70" t="s">
        <v>90</v>
      </c>
      <c r="I35" s="63" t="n">
        <v>0.51498127340824</v>
      </c>
      <c r="J35" s="63" t="n">
        <v>0</v>
      </c>
      <c r="K35" s="63" t="n">
        <v>0</v>
      </c>
      <c r="L35" s="63" t="n">
        <v>0</v>
      </c>
      <c r="M35" s="63" t="n">
        <v>0</v>
      </c>
      <c r="N35" s="67"/>
      <c r="O35" s="70" t="s">
        <v>90</v>
      </c>
      <c r="P35" s="63" t="n">
        <v>0.763775231860338</v>
      </c>
      <c r="Q35" s="63" t="n">
        <v>0</v>
      </c>
      <c r="R35" s="63" t="n">
        <v>0</v>
      </c>
      <c r="S35" s="63" t="n">
        <v>0</v>
      </c>
      <c r="T35" s="63" t="n">
        <v>0</v>
      </c>
      <c r="U35" s="67"/>
      <c r="V35" s="70" t="s">
        <v>78</v>
      </c>
      <c r="W35" s="63" t="n">
        <v>7.6</v>
      </c>
      <c r="X35" s="63" t="n">
        <v>0</v>
      </c>
      <c r="Y35" s="63" t="n">
        <v>0</v>
      </c>
      <c r="Z35" s="63" t="n">
        <v>0</v>
      </c>
      <c r="AA35" s="63" t="n">
        <v>0</v>
      </c>
      <c r="AB35" s="67"/>
      <c r="AC35" s="70" t="s">
        <v>78</v>
      </c>
      <c r="AD35" s="63" t="n">
        <v>6</v>
      </c>
      <c r="AE35" s="63" t="n">
        <v>0</v>
      </c>
      <c r="AF35" s="63" t="n">
        <v>0</v>
      </c>
      <c r="AG35" s="63" t="n">
        <v>0</v>
      </c>
      <c r="AH35" s="63" t="n">
        <v>0</v>
      </c>
    </row>
    <row r="36" customFormat="false" ht="15" hidden="false" customHeight="false" outlineLevel="0" collapsed="false">
      <c r="A36" s="71" t="s">
        <v>88</v>
      </c>
      <c r="B36" s="63" t="n">
        <v>12</v>
      </c>
      <c r="C36" s="63" t="n">
        <v>1.644</v>
      </c>
      <c r="D36" s="63" t="n">
        <v>0.2244</v>
      </c>
      <c r="E36" s="63" t="n">
        <v>8.7084</v>
      </c>
      <c r="F36" s="63" t="n">
        <v>40.68</v>
      </c>
      <c r="G36" s="67"/>
      <c r="H36" s="70" t="s">
        <v>72</v>
      </c>
      <c r="I36" s="63" t="n">
        <v>0.51498127340824</v>
      </c>
      <c r="J36" s="63" t="n">
        <v>0</v>
      </c>
      <c r="K36" s="63" t="n">
        <v>0</v>
      </c>
      <c r="L36" s="63" t="n">
        <v>0</v>
      </c>
      <c r="M36" s="63" t="n">
        <v>0</v>
      </c>
      <c r="N36" s="67"/>
      <c r="O36" s="70" t="s">
        <v>78</v>
      </c>
      <c r="P36" s="63" t="n">
        <v>113.475177304965</v>
      </c>
      <c r="Q36" s="63" t="n">
        <v>0</v>
      </c>
      <c r="R36" s="63" t="n">
        <v>0</v>
      </c>
      <c r="S36" s="63" t="n">
        <v>0</v>
      </c>
      <c r="T36" s="63" t="n">
        <v>0</v>
      </c>
      <c r="U36" s="67"/>
      <c r="V36" s="70" t="s">
        <v>100</v>
      </c>
      <c r="W36" s="63" t="n">
        <v>0.2</v>
      </c>
      <c r="X36" s="63" t="n">
        <v>0</v>
      </c>
      <c r="Y36" s="63" t="n">
        <v>0</v>
      </c>
      <c r="Z36" s="63" t="n">
        <v>0</v>
      </c>
      <c r="AA36" s="63" t="n">
        <v>0</v>
      </c>
      <c r="AB36" s="67"/>
      <c r="AC36" s="70" t="s">
        <v>100</v>
      </c>
      <c r="AD36" s="63" t="n">
        <v>0.2</v>
      </c>
      <c r="AE36" s="63" t="n">
        <v>0</v>
      </c>
      <c r="AF36" s="63" t="n">
        <v>0</v>
      </c>
      <c r="AG36" s="63" t="n">
        <v>0</v>
      </c>
      <c r="AH36" s="63" t="n">
        <v>0</v>
      </c>
    </row>
    <row r="37" customFormat="false" ht="15" hidden="false" customHeight="false" outlineLevel="0" collapsed="false">
      <c r="A37" s="71" t="s">
        <v>122</v>
      </c>
      <c r="B37" s="63" t="n">
        <v>2</v>
      </c>
      <c r="C37" s="63" t="n">
        <v>0.178</v>
      </c>
      <c r="D37" s="63" t="n">
        <v>0.034</v>
      </c>
      <c r="E37" s="63" t="n">
        <v>1.204</v>
      </c>
      <c r="F37" s="63" t="n">
        <v>5.834</v>
      </c>
      <c r="G37" s="67"/>
      <c r="H37" s="70" t="s">
        <v>123</v>
      </c>
      <c r="I37" s="63" t="n">
        <v>97.3782771535581</v>
      </c>
      <c r="J37" s="63" t="n">
        <v>0</v>
      </c>
      <c r="K37" s="63" t="n">
        <v>0</v>
      </c>
      <c r="L37" s="63" t="n">
        <v>0</v>
      </c>
      <c r="M37" s="63" t="n">
        <v>0</v>
      </c>
      <c r="N37" s="67"/>
      <c r="O37" s="71" t="s">
        <v>68</v>
      </c>
      <c r="P37" s="63" t="n">
        <v>13</v>
      </c>
      <c r="Q37" s="63" t="n">
        <v>0.338</v>
      </c>
      <c r="R37" s="63" t="n">
        <v>3.25</v>
      </c>
      <c r="S37" s="63" t="n">
        <v>0.351</v>
      </c>
      <c r="T37" s="63" t="n">
        <v>32.006</v>
      </c>
      <c r="U37" s="67"/>
      <c r="V37" s="70" t="s">
        <v>124</v>
      </c>
      <c r="W37" s="63" t="n">
        <v>4</v>
      </c>
      <c r="X37" s="63" t="n">
        <v>1.04</v>
      </c>
      <c r="Y37" s="63" t="n">
        <v>1.2</v>
      </c>
      <c r="Z37" s="63" t="n">
        <v>0.52</v>
      </c>
      <c r="AA37" s="63" t="n">
        <v>0.52</v>
      </c>
      <c r="AB37" s="67"/>
      <c r="AC37" s="70" t="s">
        <v>125</v>
      </c>
      <c r="AD37" s="63" t="n">
        <v>5</v>
      </c>
      <c r="AE37" s="63" t="n">
        <v>1.035</v>
      </c>
      <c r="AF37" s="63" t="n">
        <v>2.645</v>
      </c>
      <c r="AG37" s="63" t="n">
        <v>0.17</v>
      </c>
      <c r="AH37" s="63" t="n">
        <v>28.625</v>
      </c>
    </row>
    <row r="38" customFormat="false" ht="15" hidden="false" customHeight="false" outlineLevel="0" collapsed="false">
      <c r="A38" s="70" t="s">
        <v>78</v>
      </c>
      <c r="B38" s="63" t="n">
        <v>6</v>
      </c>
      <c r="C38" s="63" t="n">
        <v>0</v>
      </c>
      <c r="D38" s="63" t="n">
        <v>0</v>
      </c>
      <c r="E38" s="63" t="n">
        <v>0</v>
      </c>
      <c r="F38" s="63" t="n">
        <v>0</v>
      </c>
      <c r="G38" s="67"/>
      <c r="H38" s="71" t="s">
        <v>68</v>
      </c>
      <c r="I38" s="63" t="n">
        <v>13</v>
      </c>
      <c r="J38" s="63" t="n">
        <v>0.338</v>
      </c>
      <c r="K38" s="63" t="n">
        <v>3.25</v>
      </c>
      <c r="L38" s="63" t="n">
        <v>0.351</v>
      </c>
      <c r="M38" s="63" t="n">
        <v>32.006</v>
      </c>
      <c r="N38" s="67"/>
      <c r="O38" s="78" t="s">
        <v>83</v>
      </c>
      <c r="P38" s="79" t="n">
        <f aca="false">SUM(P31:P37)</f>
        <v>213</v>
      </c>
      <c r="Q38" s="79" t="n">
        <f aca="false">SUM(Q31:Q37)</f>
        <v>8.87667975995636</v>
      </c>
      <c r="R38" s="79" t="n">
        <f aca="false">SUM(R31:R37)</f>
        <v>3.57831423895254</v>
      </c>
      <c r="S38" s="79" t="n">
        <f aca="false">SUM(S31:S37)</f>
        <v>26.0454899072559</v>
      </c>
      <c r="T38" s="79" t="n">
        <f aca="false">SUM(T31:T37)</f>
        <v>170.668847790507</v>
      </c>
      <c r="V38" s="78" t="s">
        <v>83</v>
      </c>
      <c r="W38" s="79" t="n">
        <f aca="false">SUM(W31:W37)</f>
        <v>40</v>
      </c>
      <c r="X38" s="79" t="n">
        <f aca="false">SUM(X31:X37)</f>
        <v>3.68</v>
      </c>
      <c r="Y38" s="79" t="n">
        <f aca="false">SUM(Y31:Y37)</f>
        <v>3.44</v>
      </c>
      <c r="Z38" s="79" t="n">
        <f aca="false">SUM(Z31:Z37)</f>
        <v>20.28</v>
      </c>
      <c r="AA38" s="79" t="n">
        <f aca="false">SUM(AA31:AA37)</f>
        <v>112.78</v>
      </c>
      <c r="AB38" s="67"/>
      <c r="AC38" s="78" t="s">
        <v>83</v>
      </c>
      <c r="AD38" s="79" t="n">
        <f aca="false">SUM(AD31:AD37)</f>
        <v>24.9</v>
      </c>
      <c r="AE38" s="79" t="n">
        <f aca="false">SUM(AE31:AE37)</f>
        <v>2.679</v>
      </c>
      <c r="AF38" s="79" t="n">
        <f aca="false">SUM(AF31:AF37)</f>
        <v>3.6694</v>
      </c>
      <c r="AG38" s="79" t="n">
        <f aca="false">SUM(AG31:AG37)</f>
        <v>9.6768</v>
      </c>
      <c r="AH38" s="79" t="n">
        <f aca="false">SUM(AH31:AH37)</f>
        <v>79.5706</v>
      </c>
    </row>
    <row r="39" customFormat="false" ht="15" hidden="false" customHeight="false" outlineLevel="0" collapsed="false">
      <c r="A39" s="70" t="s">
        <v>90</v>
      </c>
      <c r="B39" s="63" t="n">
        <v>0.05</v>
      </c>
      <c r="C39" s="63" t="n">
        <v>0</v>
      </c>
      <c r="D39" s="63" t="n">
        <v>0</v>
      </c>
      <c r="E39" s="63" t="n">
        <v>0</v>
      </c>
      <c r="F39" s="63" t="n">
        <v>0</v>
      </c>
      <c r="G39" s="67"/>
      <c r="H39" s="78" t="s">
        <v>83</v>
      </c>
      <c r="I39" s="79" t="n">
        <f aca="false">SUM(I31:I38)</f>
        <v>213</v>
      </c>
      <c r="J39" s="79" t="n">
        <f aca="false">SUM(J31:J38)</f>
        <v>5.05588389513109</v>
      </c>
      <c r="K39" s="79" t="n">
        <f aca="false">SUM(K31:K38)</f>
        <v>6.08511235955056</v>
      </c>
      <c r="L39" s="79" t="n">
        <f aca="false">SUM(L31:L38)</f>
        <v>6.53264794007491</v>
      </c>
      <c r="M39" s="79" t="n">
        <f aca="false">SUM(M31:M38)</f>
        <v>102.684370786517</v>
      </c>
      <c r="O39" s="67"/>
      <c r="P39" s="67"/>
      <c r="Q39" s="67"/>
      <c r="R39" s="67"/>
      <c r="S39" s="67"/>
      <c r="T39" s="67"/>
      <c r="V39" s="80"/>
      <c r="W39" s="81"/>
      <c r="X39" s="79" t="n">
        <f aca="false">X38+X28</f>
        <v>10.5245082117719</v>
      </c>
      <c r="Y39" s="79" t="n">
        <f aca="false">Y38+Y28</f>
        <v>7.47147505865551</v>
      </c>
      <c r="Z39" s="79" t="n">
        <f aca="false">Z38+Z28</f>
        <v>57.2019578700398</v>
      </c>
      <c r="AA39" s="79" t="n">
        <f aca="false">AA38+AA28</f>
        <v>326.90575925737</v>
      </c>
      <c r="AB39" s="67"/>
      <c r="AC39" s="80"/>
      <c r="AD39" s="81"/>
      <c r="AE39" s="79" t="n">
        <f aca="false">AE38+AE28</f>
        <v>5.48982402234637</v>
      </c>
      <c r="AF39" s="79" t="n">
        <f aca="false">AF38+AF28</f>
        <v>14.8087854748603</v>
      </c>
      <c r="AG39" s="79" t="n">
        <f aca="false">AG38+AG28</f>
        <v>19.2637413407821</v>
      </c>
      <c r="AH39" s="79" t="n">
        <f aca="false">AH38+AH28</f>
        <v>230.519622346369</v>
      </c>
    </row>
    <row r="40" customFormat="false" ht="15" hidden="false" customHeight="false" outlineLevel="0" collapsed="false">
      <c r="A40" s="70" t="s">
        <v>74</v>
      </c>
      <c r="B40" s="63" t="n">
        <v>0.8</v>
      </c>
      <c r="C40" s="63" t="n">
        <v>0</v>
      </c>
      <c r="D40" s="63" t="n">
        <v>0</v>
      </c>
      <c r="E40" s="63" t="n">
        <v>0.7984</v>
      </c>
      <c r="F40" s="63" t="n">
        <v>3.1936</v>
      </c>
      <c r="G40" s="67"/>
      <c r="H40" s="67"/>
      <c r="I40" s="67"/>
      <c r="J40" s="67"/>
      <c r="K40" s="67"/>
      <c r="L40" s="67"/>
      <c r="M40" s="67"/>
      <c r="O40" s="70" t="s">
        <v>57</v>
      </c>
      <c r="P40" s="70" t="s">
        <v>58</v>
      </c>
      <c r="Q40" s="70" t="s">
        <v>59</v>
      </c>
      <c r="R40" s="70" t="s">
        <v>60</v>
      </c>
      <c r="S40" s="70" t="s">
        <v>61</v>
      </c>
      <c r="T40" s="70" t="s">
        <v>17</v>
      </c>
      <c r="V40" s="67"/>
      <c r="W40" s="67"/>
      <c r="X40" s="90"/>
      <c r="Y40" s="90"/>
      <c r="Z40" s="90"/>
      <c r="AA40" s="90"/>
      <c r="AB40" s="67"/>
      <c r="AC40" s="67"/>
      <c r="AD40" s="67"/>
      <c r="AE40" s="90"/>
      <c r="AF40" s="90"/>
      <c r="AG40" s="90"/>
      <c r="AH40" s="90"/>
    </row>
    <row r="41" customFormat="false" ht="15" hidden="false" customHeight="false" outlineLevel="0" collapsed="false">
      <c r="A41" s="70" t="s">
        <v>95</v>
      </c>
      <c r="B41" s="63" t="n">
        <v>0.8</v>
      </c>
      <c r="C41" s="63" t="n">
        <v>0</v>
      </c>
      <c r="D41" s="63" t="n">
        <v>0.8</v>
      </c>
      <c r="E41" s="63" t="n">
        <v>0</v>
      </c>
      <c r="F41" s="63" t="n">
        <v>7.072</v>
      </c>
      <c r="G41" s="67"/>
      <c r="H41" s="70" t="s">
        <v>57</v>
      </c>
      <c r="I41" s="70" t="s">
        <v>58</v>
      </c>
      <c r="J41" s="70" t="s">
        <v>59</v>
      </c>
      <c r="K41" s="70" t="s">
        <v>60</v>
      </c>
      <c r="L41" s="70" t="s">
        <v>61</v>
      </c>
      <c r="M41" s="70" t="s">
        <v>17</v>
      </c>
      <c r="O41" s="71" t="s">
        <v>88</v>
      </c>
      <c r="P41" s="63" t="n">
        <v>12</v>
      </c>
      <c r="Q41" s="63" t="n">
        <v>1.644</v>
      </c>
      <c r="R41" s="63" t="n">
        <v>0.2244</v>
      </c>
      <c r="S41" s="63" t="n">
        <v>8.7084</v>
      </c>
      <c r="T41" s="63" t="n">
        <v>40.68</v>
      </c>
      <c r="V41" s="69" t="s">
        <v>126</v>
      </c>
      <c r="W41" s="85"/>
      <c r="X41" s="85"/>
      <c r="Y41" s="85"/>
      <c r="Z41" s="85"/>
      <c r="AA41" s="85"/>
      <c r="AB41" s="67"/>
      <c r="AC41" s="91" t="s">
        <v>127</v>
      </c>
    </row>
    <row r="42" customFormat="false" ht="15" hidden="false" customHeight="false" outlineLevel="0" collapsed="false">
      <c r="A42" s="70" t="s">
        <v>128</v>
      </c>
      <c r="B42" s="63" t="n">
        <v>0.2</v>
      </c>
      <c r="C42" s="63" t="n">
        <v>0</v>
      </c>
      <c r="D42" s="63" t="n">
        <v>0</v>
      </c>
      <c r="E42" s="63" t="n">
        <v>0</v>
      </c>
      <c r="F42" s="63" t="n">
        <v>0</v>
      </c>
      <c r="G42" s="67"/>
      <c r="H42" s="71" t="s">
        <v>88</v>
      </c>
      <c r="I42" s="63" t="n">
        <v>21.9679633867277</v>
      </c>
      <c r="J42" s="63" t="n">
        <v>3.00961098398169</v>
      </c>
      <c r="K42" s="63" t="n">
        <v>0.410800915331808</v>
      </c>
      <c r="L42" s="63" t="n">
        <v>15.9421510297483</v>
      </c>
      <c r="M42" s="63" t="n">
        <v>74.4713958810069</v>
      </c>
      <c r="N42" s="67"/>
      <c r="O42" s="70" t="s">
        <v>90</v>
      </c>
      <c r="P42" s="63" t="n">
        <v>0.1</v>
      </c>
      <c r="Q42" s="63" t="n">
        <v>0</v>
      </c>
      <c r="R42" s="63" t="n">
        <v>0</v>
      </c>
      <c r="S42" s="63" t="n">
        <v>0</v>
      </c>
      <c r="T42" s="63" t="n">
        <v>0</v>
      </c>
      <c r="V42" s="69" t="s">
        <v>129</v>
      </c>
      <c r="W42" s="85"/>
      <c r="X42" s="85"/>
      <c r="Y42" s="85"/>
      <c r="Z42" s="85"/>
      <c r="AA42" s="85"/>
      <c r="AB42" s="67"/>
      <c r="AC42" s="91" t="s">
        <v>130</v>
      </c>
    </row>
    <row r="43" customFormat="false" ht="15" hidden="false" customHeight="false" outlineLevel="0" collapsed="false">
      <c r="A43" s="78" t="s">
        <v>83</v>
      </c>
      <c r="B43" s="79" t="n">
        <f aca="false">SUM(B36:B42)</f>
        <v>21.85</v>
      </c>
      <c r="C43" s="79" t="n">
        <f aca="false">SUM(C36:C42)</f>
        <v>1.822</v>
      </c>
      <c r="D43" s="79" t="n">
        <f aca="false">SUM(D36:D42)</f>
        <v>1.0584</v>
      </c>
      <c r="E43" s="79" t="n">
        <f aca="false">SUM(E36:E42)</f>
        <v>10.7108</v>
      </c>
      <c r="F43" s="79" t="n">
        <f aca="false">SUM(F36:F42)</f>
        <v>56.7796</v>
      </c>
      <c r="G43" s="67"/>
      <c r="H43" s="71" t="s">
        <v>122</v>
      </c>
      <c r="I43" s="63" t="n">
        <v>3.66132723112128</v>
      </c>
      <c r="J43" s="63" t="n">
        <v>0.325858123569794</v>
      </c>
      <c r="K43" s="63" t="n">
        <v>0.0622425629290618</v>
      </c>
      <c r="L43" s="63" t="n">
        <v>2.20411899313501</v>
      </c>
      <c r="M43" s="63" t="n">
        <v>10.6800915331808</v>
      </c>
      <c r="N43" s="67"/>
      <c r="O43" s="70" t="s">
        <v>74</v>
      </c>
      <c r="P43" s="63" t="n">
        <v>0.8</v>
      </c>
      <c r="Q43" s="63" t="n">
        <v>0</v>
      </c>
      <c r="R43" s="63" t="n">
        <v>0</v>
      </c>
      <c r="S43" s="63" t="n">
        <v>0.7984</v>
      </c>
      <c r="T43" s="63" t="n">
        <v>3.1936</v>
      </c>
      <c r="V43" s="67"/>
      <c r="W43" s="67"/>
      <c r="X43" s="67"/>
      <c r="Y43" s="67"/>
      <c r="Z43" s="67"/>
      <c r="AA43" s="67"/>
      <c r="AB43" s="67"/>
      <c r="AC43" s="91"/>
    </row>
    <row r="44" customFormat="false" ht="15" hidden="false" customHeight="false" outlineLevel="0" collapsed="false">
      <c r="A44" s="80"/>
      <c r="B44" s="81"/>
      <c r="C44" s="79" t="n">
        <f aca="false">C43+C33</f>
        <v>12.4415</v>
      </c>
      <c r="D44" s="79" t="n">
        <f aca="false">D43+D33</f>
        <v>7.0259</v>
      </c>
      <c r="E44" s="79" t="n">
        <f aca="false">E43+E33</f>
        <v>37.3633</v>
      </c>
      <c r="F44" s="79" t="n">
        <f aca="false">F43+F33</f>
        <v>260.3781</v>
      </c>
      <c r="G44" s="67"/>
      <c r="H44" s="70" t="s">
        <v>78</v>
      </c>
      <c r="I44" s="63" t="n">
        <v>10.9839816933638</v>
      </c>
      <c r="J44" s="63" t="n">
        <v>0</v>
      </c>
      <c r="K44" s="63" t="n">
        <v>0</v>
      </c>
      <c r="L44" s="63" t="n">
        <v>0</v>
      </c>
      <c r="M44" s="63" t="n">
        <v>0</v>
      </c>
      <c r="N44" s="67"/>
      <c r="O44" s="70" t="s">
        <v>95</v>
      </c>
      <c r="P44" s="63" t="n">
        <v>0.8</v>
      </c>
      <c r="Q44" s="63" t="n">
        <v>0</v>
      </c>
      <c r="R44" s="63" t="n">
        <v>0.8</v>
      </c>
      <c r="S44" s="63" t="n">
        <v>0</v>
      </c>
      <c r="T44" s="63" t="n">
        <v>7.072</v>
      </c>
      <c r="V44" s="70" t="s">
        <v>57</v>
      </c>
      <c r="W44" s="70" t="s">
        <v>58</v>
      </c>
      <c r="X44" s="70" t="s">
        <v>59</v>
      </c>
      <c r="Y44" s="70" t="s">
        <v>60</v>
      </c>
      <c r="Z44" s="70" t="s">
        <v>61</v>
      </c>
      <c r="AA44" s="70" t="s">
        <v>17</v>
      </c>
      <c r="AB44" s="67"/>
      <c r="AC44" s="70" t="s">
        <v>57</v>
      </c>
      <c r="AD44" s="70" t="s">
        <v>58</v>
      </c>
      <c r="AE44" s="70" t="s">
        <v>59</v>
      </c>
      <c r="AF44" s="70" t="s">
        <v>60</v>
      </c>
      <c r="AG44" s="70" t="s">
        <v>61</v>
      </c>
      <c r="AH44" s="70" t="s">
        <v>17</v>
      </c>
    </row>
    <row r="45" customFormat="false" ht="15" hidden="false" customHeight="false" outlineLevel="0" collapsed="false">
      <c r="C45" s="90"/>
      <c r="D45" s="90"/>
      <c r="E45" s="90"/>
      <c r="F45" s="90"/>
      <c r="G45" s="67"/>
      <c r="H45" s="70" t="s">
        <v>90</v>
      </c>
      <c r="I45" s="63" t="n">
        <v>0.091533180778032</v>
      </c>
      <c r="J45" s="63" t="n">
        <v>0</v>
      </c>
      <c r="K45" s="63" t="n">
        <v>0</v>
      </c>
      <c r="L45" s="63" t="n">
        <v>0</v>
      </c>
      <c r="M45" s="63" t="n">
        <v>0</v>
      </c>
      <c r="N45" s="67"/>
      <c r="O45" s="70" t="s">
        <v>78</v>
      </c>
      <c r="P45" s="63" t="n">
        <v>6</v>
      </c>
      <c r="Q45" s="63" t="n">
        <v>0</v>
      </c>
      <c r="R45" s="63" t="n">
        <v>0</v>
      </c>
      <c r="S45" s="63" t="n">
        <v>0</v>
      </c>
      <c r="T45" s="63" t="n">
        <v>0</v>
      </c>
      <c r="V45" s="71" t="s">
        <v>131</v>
      </c>
      <c r="W45" s="63" t="n">
        <v>58.5</v>
      </c>
      <c r="X45" s="63" t="n">
        <v>10.41885</v>
      </c>
      <c r="Y45" s="63" t="n">
        <v>0.39195</v>
      </c>
      <c r="Z45" s="63" t="n">
        <v>0</v>
      </c>
      <c r="AA45" s="63" t="n">
        <v>47.97</v>
      </c>
      <c r="AB45" s="67"/>
      <c r="AC45" s="92" t="s">
        <v>65</v>
      </c>
      <c r="AD45" s="93" t="n">
        <v>75</v>
      </c>
      <c r="AE45" s="94" t="n">
        <v>4.9575</v>
      </c>
      <c r="AF45" s="94" t="n">
        <v>0.435</v>
      </c>
      <c r="AG45" s="94" t="n">
        <v>59.505</v>
      </c>
      <c r="AH45" s="94" t="n">
        <v>270</v>
      </c>
    </row>
    <row r="46" customFormat="false" ht="15" hidden="false" customHeight="false" outlineLevel="0" collapsed="false">
      <c r="A46" s="69" t="s">
        <v>132</v>
      </c>
      <c r="B46" s="85"/>
      <c r="C46" s="85"/>
      <c r="D46" s="85"/>
      <c r="E46" s="85"/>
      <c r="F46" s="85"/>
      <c r="G46" s="67"/>
      <c r="H46" s="70" t="s">
        <v>74</v>
      </c>
      <c r="I46" s="63" t="n">
        <v>1.46453089244851</v>
      </c>
      <c r="J46" s="63" t="n">
        <v>0</v>
      </c>
      <c r="K46" s="63" t="n">
        <v>0</v>
      </c>
      <c r="L46" s="63" t="n">
        <v>0.7984</v>
      </c>
      <c r="M46" s="63" t="n">
        <v>3.1936</v>
      </c>
      <c r="N46" s="67"/>
      <c r="O46" s="70" t="s">
        <v>100</v>
      </c>
      <c r="P46" s="63" t="n">
        <v>0.2</v>
      </c>
      <c r="Q46" s="63" t="n">
        <v>0</v>
      </c>
      <c r="R46" s="63" t="n">
        <v>0</v>
      </c>
      <c r="S46" s="63" t="n">
        <v>0</v>
      </c>
      <c r="T46" s="63" t="n">
        <v>0</v>
      </c>
      <c r="V46" s="71" t="s">
        <v>133</v>
      </c>
      <c r="W46" s="63" t="n">
        <v>15.4</v>
      </c>
      <c r="X46" s="63" t="n">
        <v>1.68014</v>
      </c>
      <c r="Y46" s="63" t="n">
        <v>0.56056</v>
      </c>
      <c r="Z46" s="63" t="n">
        <v>7.31654</v>
      </c>
      <c r="AA46" s="63" t="n">
        <v>40.964</v>
      </c>
      <c r="AB46" s="67"/>
      <c r="AC46" s="95" t="s">
        <v>90</v>
      </c>
      <c r="AD46" s="96" t="n">
        <v>0.4</v>
      </c>
      <c r="AE46" s="97" t="n">
        <v>0</v>
      </c>
      <c r="AF46" s="97" t="n">
        <v>0</v>
      </c>
      <c r="AG46" s="97" t="n">
        <v>0</v>
      </c>
      <c r="AH46" s="97" t="n">
        <v>0</v>
      </c>
    </row>
    <row r="47" customFormat="false" ht="15" hidden="false" customHeight="false" outlineLevel="0" collapsed="false">
      <c r="A47" s="69" t="s">
        <v>134</v>
      </c>
      <c r="B47" s="85"/>
      <c r="C47" s="85"/>
      <c r="D47" s="85"/>
      <c r="E47" s="85"/>
      <c r="F47" s="85"/>
      <c r="G47" s="67"/>
      <c r="H47" s="70" t="s">
        <v>95</v>
      </c>
      <c r="I47" s="63" t="n">
        <v>1.46453089244851</v>
      </c>
      <c r="J47" s="63" t="n">
        <v>0</v>
      </c>
      <c r="K47" s="63" t="n">
        <v>1.46453089244851</v>
      </c>
      <c r="L47" s="63" t="n">
        <v>0</v>
      </c>
      <c r="M47" s="63" t="n">
        <v>12.9464530892449</v>
      </c>
      <c r="N47" s="67"/>
      <c r="O47" s="71" t="s">
        <v>102</v>
      </c>
      <c r="P47" s="63" t="n">
        <v>2</v>
      </c>
      <c r="Q47" s="63" t="n">
        <v>0.274</v>
      </c>
      <c r="R47" s="63" t="n">
        <v>0.0374</v>
      </c>
      <c r="S47" s="63" t="n">
        <v>1.4514</v>
      </c>
      <c r="T47" s="63" t="n">
        <v>6.78</v>
      </c>
      <c r="V47" s="71" t="s">
        <v>135</v>
      </c>
      <c r="W47" s="63" t="n">
        <v>5.8</v>
      </c>
      <c r="X47" s="63" t="n">
        <v>0.72906</v>
      </c>
      <c r="Y47" s="63" t="n">
        <v>0.57652</v>
      </c>
      <c r="Z47" s="63" t="n">
        <v>0.04524</v>
      </c>
      <c r="AA47" s="63" t="n">
        <v>8.294</v>
      </c>
      <c r="AB47" s="67"/>
      <c r="AC47" s="95" t="s">
        <v>136</v>
      </c>
      <c r="AD47" s="96" t="n">
        <v>50</v>
      </c>
      <c r="AE47" s="97" t="n">
        <v>10.5</v>
      </c>
      <c r="AF47" s="97" t="n">
        <v>3</v>
      </c>
      <c r="AG47" s="97" t="n">
        <v>0</v>
      </c>
      <c r="AH47" s="97" t="n">
        <v>71.5</v>
      </c>
    </row>
    <row r="48" customFormat="false" ht="15" hidden="false" customHeight="false" outlineLevel="0" collapsed="false">
      <c r="A48" s="85"/>
      <c r="B48" s="85"/>
      <c r="C48" s="85"/>
      <c r="D48" s="85"/>
      <c r="E48" s="85"/>
      <c r="F48" s="85"/>
      <c r="G48" s="67"/>
      <c r="H48" s="70" t="s">
        <v>128</v>
      </c>
      <c r="I48" s="63" t="n">
        <v>0.366132723112128</v>
      </c>
      <c r="J48" s="63" t="n">
        <v>0</v>
      </c>
      <c r="K48" s="63" t="n">
        <v>0</v>
      </c>
      <c r="L48" s="63" t="n">
        <v>0</v>
      </c>
      <c r="M48" s="63" t="n">
        <v>0</v>
      </c>
      <c r="N48" s="67"/>
      <c r="O48" s="78" t="s">
        <v>83</v>
      </c>
      <c r="P48" s="79" t="n">
        <f aca="false">SUM(P41:P47)</f>
        <v>21.9</v>
      </c>
      <c r="Q48" s="79" t="n">
        <f aca="false">SUM(Q41:Q47)</f>
        <v>1.918</v>
      </c>
      <c r="R48" s="79" t="n">
        <f aca="false">SUM(R41:R47)</f>
        <v>1.0618</v>
      </c>
      <c r="S48" s="79" t="n">
        <f aca="false">SUM(S41:S47)</f>
        <v>10.9582</v>
      </c>
      <c r="T48" s="79" t="n">
        <f aca="false">SUM(T41:T47)</f>
        <v>57.7256</v>
      </c>
      <c r="V48" s="71" t="s">
        <v>137</v>
      </c>
      <c r="W48" s="63" t="n">
        <v>9.3</v>
      </c>
      <c r="X48" s="63" t="n">
        <v>0.2325</v>
      </c>
      <c r="Y48" s="63" t="n">
        <v>3.255</v>
      </c>
      <c r="Z48" s="63" t="n">
        <v>0.279</v>
      </c>
      <c r="AA48" s="63" t="n">
        <v>31.341</v>
      </c>
      <c r="AB48" s="67"/>
      <c r="AC48" s="95" t="s">
        <v>90</v>
      </c>
      <c r="AD48" s="96" t="n">
        <v>0.16</v>
      </c>
      <c r="AE48" s="97" t="n">
        <v>0</v>
      </c>
      <c r="AF48" s="97" t="n">
        <v>0</v>
      </c>
      <c r="AG48" s="97" t="n">
        <v>0</v>
      </c>
      <c r="AH48" s="97" t="n">
        <v>0</v>
      </c>
    </row>
    <row r="49" customFormat="false" ht="15" hidden="false" customHeight="false" outlineLevel="0" collapsed="false">
      <c r="A49" s="70" t="s">
        <v>57</v>
      </c>
      <c r="B49" s="70" t="s">
        <v>58</v>
      </c>
      <c r="C49" s="70" t="s">
        <v>59</v>
      </c>
      <c r="D49" s="70" t="s">
        <v>60</v>
      </c>
      <c r="E49" s="70" t="s">
        <v>61</v>
      </c>
      <c r="F49" s="70" t="s">
        <v>17</v>
      </c>
      <c r="G49" s="67"/>
      <c r="H49" s="78" t="s">
        <v>83</v>
      </c>
      <c r="I49" s="79" t="n">
        <v>40</v>
      </c>
      <c r="J49" s="79" t="n">
        <v>2.98</v>
      </c>
      <c r="K49" s="79" t="n">
        <v>0.588</v>
      </c>
      <c r="L49" s="79" t="n">
        <v>19.296</v>
      </c>
      <c r="M49" s="79" t="n">
        <v>103.2</v>
      </c>
      <c r="O49" s="80"/>
      <c r="P49" s="81"/>
      <c r="Q49" s="98" t="n">
        <f aca="false">Q48+Q38</f>
        <v>10.7946797599564</v>
      </c>
      <c r="R49" s="98" t="n">
        <f aca="false">R48+R38</f>
        <v>4.64011423895254</v>
      </c>
      <c r="S49" s="98" t="n">
        <f aca="false">S48+S38</f>
        <v>37.0036899072559</v>
      </c>
      <c r="T49" s="98" t="n">
        <f aca="false">T48+T38</f>
        <v>228.394447790507</v>
      </c>
      <c r="V49" s="70" t="s">
        <v>90</v>
      </c>
      <c r="W49" s="63" t="n">
        <v>0.4</v>
      </c>
      <c r="X49" s="63" t="n">
        <v>0</v>
      </c>
      <c r="Y49" s="63" t="n">
        <v>0</v>
      </c>
      <c r="Z49" s="63" t="n">
        <v>0</v>
      </c>
      <c r="AA49" s="63" t="n">
        <v>0</v>
      </c>
      <c r="AB49" s="67"/>
      <c r="AC49" s="95" t="s">
        <v>72</v>
      </c>
      <c r="AD49" s="96" t="n">
        <v>0.16</v>
      </c>
      <c r="AE49" s="97" t="n">
        <v>0</v>
      </c>
      <c r="AF49" s="97" t="n">
        <v>0</v>
      </c>
      <c r="AG49" s="97" t="n">
        <v>0</v>
      </c>
      <c r="AH49" s="97" t="n">
        <v>0</v>
      </c>
    </row>
    <row r="50" customFormat="false" ht="15" hidden="false" customHeight="false" outlineLevel="0" collapsed="false">
      <c r="A50" s="70" t="s">
        <v>138</v>
      </c>
      <c r="B50" s="63" t="n">
        <v>75</v>
      </c>
      <c r="C50" s="63" t="n">
        <v>9.9375</v>
      </c>
      <c r="D50" s="63" t="n">
        <v>2.55</v>
      </c>
      <c r="E50" s="63" t="n">
        <v>53.625</v>
      </c>
      <c r="F50" s="63" t="n">
        <v>257.25</v>
      </c>
      <c r="G50" s="67"/>
      <c r="J50" s="98" t="n">
        <f aca="false">J49+J39</f>
        <v>8.03588389513109</v>
      </c>
      <c r="K50" s="98" t="n">
        <f aca="false">K49+K39</f>
        <v>6.67311235955056</v>
      </c>
      <c r="L50" s="98" t="n">
        <f aca="false">L49+L39</f>
        <v>25.8286479400749</v>
      </c>
      <c r="M50" s="98" t="n">
        <f aca="false">M49+M39</f>
        <v>205.884370786517</v>
      </c>
      <c r="O50" s="80"/>
      <c r="P50" s="81"/>
      <c r="Q50" s="81"/>
      <c r="R50" s="81"/>
      <c r="S50" s="81"/>
      <c r="T50" s="81"/>
      <c r="V50" s="70" t="s">
        <v>72</v>
      </c>
      <c r="W50" s="63" t="n">
        <v>0.4</v>
      </c>
      <c r="X50" s="63" t="n">
        <v>0</v>
      </c>
      <c r="Y50" s="63" t="n">
        <v>0</v>
      </c>
      <c r="Z50" s="63" t="n">
        <v>0</v>
      </c>
      <c r="AA50" s="63" t="n">
        <v>0</v>
      </c>
      <c r="AB50" s="67"/>
      <c r="AC50" s="71" t="s">
        <v>139</v>
      </c>
      <c r="AD50" s="99" t="n">
        <v>8</v>
      </c>
      <c r="AE50" s="60" t="n">
        <v>0.72</v>
      </c>
      <c r="AF50" s="60" t="n">
        <v>0.08</v>
      </c>
      <c r="AG50" s="60" t="n">
        <v>4.48</v>
      </c>
      <c r="AH50" s="60" t="n">
        <v>22</v>
      </c>
    </row>
    <row r="51" customFormat="false" ht="15" hidden="false" customHeight="false" outlineLevel="0" collapsed="false">
      <c r="A51" s="70" t="s">
        <v>90</v>
      </c>
      <c r="B51" s="63" t="n">
        <v>0.4</v>
      </c>
      <c r="C51" s="63" t="n">
        <v>0</v>
      </c>
      <c r="D51" s="63" t="n">
        <v>0</v>
      </c>
      <c r="E51" s="63" t="n">
        <v>0</v>
      </c>
      <c r="F51" s="63" t="n">
        <v>0</v>
      </c>
      <c r="G51" s="67"/>
      <c r="J51" s="100"/>
      <c r="K51" s="100"/>
      <c r="L51" s="100"/>
      <c r="M51" s="100"/>
      <c r="O51" s="91" t="s">
        <v>140</v>
      </c>
      <c r="U51" s="67"/>
      <c r="V51" s="70" t="s">
        <v>141</v>
      </c>
      <c r="W51" s="63" t="n">
        <v>97</v>
      </c>
      <c r="X51" s="63" t="n">
        <v>1.94</v>
      </c>
      <c r="Y51" s="63" t="n">
        <v>0</v>
      </c>
      <c r="Z51" s="63" t="n">
        <v>17.46</v>
      </c>
      <c r="AA51" s="63" t="n">
        <v>74.69</v>
      </c>
      <c r="AB51" s="67"/>
      <c r="AC51" s="61" t="s">
        <v>95</v>
      </c>
      <c r="AD51" s="99" t="n">
        <v>5</v>
      </c>
      <c r="AE51" s="60" t="n">
        <v>0</v>
      </c>
      <c r="AF51" s="60" t="n">
        <v>5</v>
      </c>
      <c r="AG51" s="60" t="n">
        <v>0</v>
      </c>
      <c r="AH51" s="60" t="n">
        <v>46.5</v>
      </c>
      <c r="AI51" s="0" t="s">
        <v>142</v>
      </c>
    </row>
    <row r="52" customFormat="false" ht="15" hidden="false" customHeight="false" outlineLevel="0" collapsed="false">
      <c r="A52" s="71" t="s">
        <v>81</v>
      </c>
      <c r="B52" s="63" t="n">
        <v>5</v>
      </c>
      <c r="C52" s="63" t="n">
        <v>0.05</v>
      </c>
      <c r="D52" s="63" t="n">
        <v>4.15</v>
      </c>
      <c r="E52" s="63" t="n">
        <v>0</v>
      </c>
      <c r="F52" s="63" t="n">
        <v>37</v>
      </c>
      <c r="G52" s="67"/>
      <c r="H52" s="82" t="s">
        <v>143</v>
      </c>
      <c r="I52" s="83"/>
      <c r="J52" s="83"/>
      <c r="K52" s="83"/>
      <c r="L52" s="83"/>
      <c r="M52" s="83"/>
      <c r="O52" s="0" t="s">
        <v>144</v>
      </c>
      <c r="U52" s="67"/>
      <c r="V52" s="70" t="s">
        <v>145</v>
      </c>
      <c r="W52" s="63" t="n">
        <v>0</v>
      </c>
      <c r="X52" s="63" t="n">
        <v>0</v>
      </c>
      <c r="Y52" s="63" t="n">
        <v>0</v>
      </c>
      <c r="Z52" s="63" t="n">
        <v>0</v>
      </c>
      <c r="AA52" s="63" t="n">
        <v>0</v>
      </c>
      <c r="AB52" s="67"/>
      <c r="AC52" s="71" t="s">
        <v>64</v>
      </c>
      <c r="AD52" s="99" t="n">
        <v>6.5</v>
      </c>
      <c r="AE52" s="60" t="n">
        <v>0.84</v>
      </c>
      <c r="AF52" s="60" t="n">
        <v>0.65</v>
      </c>
      <c r="AG52" s="60" t="n">
        <v>0.07</v>
      </c>
      <c r="AH52" s="60" t="n">
        <v>9.29</v>
      </c>
    </row>
    <row r="53" customFormat="false" ht="15" hidden="false" customHeight="false" outlineLevel="0" collapsed="false">
      <c r="A53" s="70" t="s">
        <v>146</v>
      </c>
      <c r="B53" s="63" t="n">
        <v>51.5873015873016</v>
      </c>
      <c r="C53" s="63" t="n">
        <v>14.4960317460317</v>
      </c>
      <c r="D53" s="63" t="n">
        <v>1.98611111111111</v>
      </c>
      <c r="E53" s="63" t="n">
        <v>2.94047619047619</v>
      </c>
      <c r="F53" s="63" t="n">
        <v>90.7936507936508</v>
      </c>
      <c r="G53" s="67"/>
      <c r="H53" s="82" t="s">
        <v>147</v>
      </c>
      <c r="I53" s="83"/>
      <c r="J53" s="83"/>
      <c r="K53" s="83"/>
      <c r="L53" s="83"/>
      <c r="M53" s="83"/>
      <c r="U53" s="67"/>
      <c r="V53" s="70" t="s">
        <v>90</v>
      </c>
      <c r="W53" s="63" t="n">
        <v>0.6</v>
      </c>
      <c r="X53" s="63" t="n">
        <v>0</v>
      </c>
      <c r="Y53" s="63" t="n">
        <v>0</v>
      </c>
      <c r="Z53" s="63" t="n">
        <v>0</v>
      </c>
      <c r="AA53" s="63" t="n">
        <v>0</v>
      </c>
      <c r="AB53" s="67"/>
      <c r="AC53" s="71" t="s">
        <v>148</v>
      </c>
      <c r="AD53" s="99" t="n">
        <v>8</v>
      </c>
      <c r="AE53" s="60" t="n">
        <v>1.04</v>
      </c>
      <c r="AF53" s="60" t="n">
        <v>0.08</v>
      </c>
      <c r="AG53" s="60" t="n">
        <v>5.76</v>
      </c>
      <c r="AH53" s="60" t="n">
        <v>28.64</v>
      </c>
    </row>
    <row r="54" customFormat="false" ht="15" hidden="false" customHeight="false" outlineLevel="0" collapsed="false">
      <c r="A54" s="70" t="s">
        <v>149</v>
      </c>
      <c r="B54" s="63" t="n">
        <v>32.2420634920635</v>
      </c>
      <c r="C54" s="63" t="n">
        <v>1.09623015873016</v>
      </c>
      <c r="D54" s="63" t="n">
        <v>0.103174603174603</v>
      </c>
      <c r="E54" s="63" t="n">
        <v>2.88888888888889</v>
      </c>
      <c r="F54" s="63" t="n">
        <v>13.8640873015873</v>
      </c>
      <c r="G54" s="67"/>
      <c r="H54" s="67"/>
      <c r="I54" s="67"/>
      <c r="J54" s="67"/>
      <c r="K54" s="67"/>
      <c r="L54" s="67"/>
      <c r="M54" s="67"/>
      <c r="O54" s="70" t="s">
        <v>57</v>
      </c>
      <c r="P54" s="70" t="s">
        <v>58</v>
      </c>
      <c r="Q54" s="70" t="s">
        <v>59</v>
      </c>
      <c r="R54" s="70" t="s">
        <v>60</v>
      </c>
      <c r="S54" s="70" t="s">
        <v>61</v>
      </c>
      <c r="T54" s="70" t="s">
        <v>17</v>
      </c>
      <c r="U54" s="67"/>
      <c r="V54" s="71" t="s">
        <v>81</v>
      </c>
      <c r="W54" s="63" t="n">
        <v>7.4</v>
      </c>
      <c r="X54" s="63" t="n">
        <v>0.074</v>
      </c>
      <c r="Y54" s="63" t="n">
        <v>6.142</v>
      </c>
      <c r="Z54" s="63" t="n">
        <v>0</v>
      </c>
      <c r="AA54" s="63" t="n">
        <v>54.76</v>
      </c>
      <c r="AB54" s="67"/>
      <c r="AC54" s="71" t="s">
        <v>67</v>
      </c>
      <c r="AD54" s="99" t="n">
        <v>2</v>
      </c>
      <c r="AE54" s="99" t="n">
        <v>0.05</v>
      </c>
      <c r="AF54" s="99" t="n">
        <v>0.6</v>
      </c>
      <c r="AG54" s="99" t="n">
        <v>0</v>
      </c>
      <c r="AH54" s="99" t="n">
        <v>6.74</v>
      </c>
    </row>
    <row r="55" customFormat="false" ht="15" hidden="false" customHeight="false" outlineLevel="0" collapsed="false">
      <c r="A55" s="70" t="s">
        <v>96</v>
      </c>
      <c r="B55" s="63" t="n">
        <v>32.2420634920635</v>
      </c>
      <c r="C55" s="63" t="n">
        <v>0.425595238095238</v>
      </c>
      <c r="D55" s="63" t="n">
        <v>0.0386904761904762</v>
      </c>
      <c r="E55" s="63" t="n">
        <v>2.32142857142857</v>
      </c>
      <c r="F55" s="63" t="n">
        <v>12.8065476190476</v>
      </c>
      <c r="G55" s="67"/>
      <c r="H55" s="70" t="s">
        <v>57</v>
      </c>
      <c r="I55" s="70" t="s">
        <v>58</v>
      </c>
      <c r="J55" s="70" t="s">
        <v>59</v>
      </c>
      <c r="K55" s="70" t="s">
        <v>60</v>
      </c>
      <c r="L55" s="70" t="s">
        <v>61</v>
      </c>
      <c r="M55" s="70" t="s">
        <v>17</v>
      </c>
      <c r="O55" s="101" t="s">
        <v>107</v>
      </c>
      <c r="P55" s="102" t="n">
        <v>70</v>
      </c>
      <c r="Q55" s="103" t="n">
        <v>9.128</v>
      </c>
      <c r="R55" s="103" t="n">
        <v>1.057</v>
      </c>
      <c r="S55" s="103" t="n">
        <v>52.269</v>
      </c>
      <c r="T55" s="103" t="n">
        <v>259.7</v>
      </c>
      <c r="U55" s="67"/>
      <c r="V55" s="71" t="s">
        <v>150</v>
      </c>
      <c r="W55" s="63" t="n">
        <v>44.8</v>
      </c>
      <c r="X55" s="63" t="n">
        <v>1.792</v>
      </c>
      <c r="Y55" s="63" t="n">
        <v>1.7024</v>
      </c>
      <c r="Z55" s="63" t="n">
        <v>2.24</v>
      </c>
      <c r="AA55" s="63" t="n">
        <v>32.256</v>
      </c>
      <c r="AB55" s="67"/>
      <c r="AC55" s="61" t="s">
        <v>78</v>
      </c>
      <c r="AD55" s="60" t="n">
        <v>10</v>
      </c>
      <c r="AE55" s="60" t="n">
        <v>0</v>
      </c>
      <c r="AF55" s="60" t="n">
        <v>0</v>
      </c>
      <c r="AG55" s="60" t="n">
        <v>0</v>
      </c>
      <c r="AH55" s="60" t="n">
        <v>0</v>
      </c>
    </row>
    <row r="56" customFormat="false" ht="15" hidden="false" customHeight="false" outlineLevel="0" collapsed="false">
      <c r="A56" s="70" t="s">
        <v>108</v>
      </c>
      <c r="B56" s="63" t="n">
        <v>6.4484126984127</v>
      </c>
      <c r="C56" s="63" t="n">
        <v>0.0902777777777778</v>
      </c>
      <c r="D56" s="63" t="n">
        <v>0</v>
      </c>
      <c r="E56" s="63" t="n">
        <v>0.593253968253968</v>
      </c>
      <c r="F56" s="63" t="n">
        <v>2.77281746031746</v>
      </c>
      <c r="G56" s="67"/>
      <c r="H56" s="70" t="s">
        <v>151</v>
      </c>
      <c r="I56" s="63" t="n">
        <v>59.5</v>
      </c>
      <c r="J56" s="63" t="n">
        <v>12.63185</v>
      </c>
      <c r="K56" s="63" t="n">
        <v>1.54105</v>
      </c>
      <c r="L56" s="63" t="n">
        <v>0</v>
      </c>
      <c r="M56" s="63" t="n">
        <v>67.83</v>
      </c>
      <c r="O56" s="95" t="s">
        <v>90</v>
      </c>
      <c r="P56" s="96" t="n">
        <v>0.5</v>
      </c>
      <c r="Q56" s="97" t="n">
        <v>0</v>
      </c>
      <c r="R56" s="97" t="n">
        <v>0</v>
      </c>
      <c r="S56" s="97" t="n">
        <v>0</v>
      </c>
      <c r="T56" s="97" t="n">
        <v>0</v>
      </c>
      <c r="U56" s="67"/>
      <c r="V56" s="71" t="s">
        <v>152</v>
      </c>
      <c r="W56" s="63" t="n">
        <v>4.71698113207547</v>
      </c>
      <c r="X56" s="63" t="n">
        <v>0.0471698113207547</v>
      </c>
      <c r="Y56" s="63" t="n">
        <v>3.91509433962264</v>
      </c>
      <c r="Z56" s="63" t="n">
        <v>0</v>
      </c>
      <c r="AA56" s="63" t="n">
        <v>34.9056603773585</v>
      </c>
      <c r="AB56" s="67"/>
      <c r="AC56" s="61" t="s">
        <v>153</v>
      </c>
      <c r="AD56" s="60" t="n">
        <v>2</v>
      </c>
      <c r="AE56" s="60" t="n">
        <v>0</v>
      </c>
      <c r="AF56" s="60" t="n">
        <v>0</v>
      </c>
      <c r="AG56" s="60" t="n">
        <v>0</v>
      </c>
      <c r="AH56" s="60" t="n">
        <v>0</v>
      </c>
    </row>
    <row r="57" customFormat="false" ht="15" hidden="false" customHeight="false" outlineLevel="0" collapsed="false">
      <c r="A57" s="70" t="s">
        <v>103</v>
      </c>
      <c r="B57" s="63" t="n">
        <v>6.4484126984127</v>
      </c>
      <c r="C57" s="63" t="n">
        <v>0.425595238095238</v>
      </c>
      <c r="D57" s="63" t="n">
        <v>0</v>
      </c>
      <c r="E57" s="63" t="n">
        <v>0.33531746031746</v>
      </c>
      <c r="F57" s="63" t="n">
        <v>3.01785714285714</v>
      </c>
      <c r="G57" s="67"/>
      <c r="H57" s="70" t="s">
        <v>90</v>
      </c>
      <c r="I57" s="63" t="n">
        <v>0.3</v>
      </c>
      <c r="J57" s="63" t="n">
        <v>0</v>
      </c>
      <c r="K57" s="63" t="n">
        <v>0</v>
      </c>
      <c r="L57" s="63" t="n">
        <v>0</v>
      </c>
      <c r="M57" s="63" t="n">
        <v>0</v>
      </c>
      <c r="O57" s="95" t="s">
        <v>154</v>
      </c>
      <c r="P57" s="96" t="n">
        <v>5.83133971291866</v>
      </c>
      <c r="Q57" s="97" t="n">
        <v>1.19425837320574</v>
      </c>
      <c r="R57" s="97" t="n">
        <v>0.3154754784689</v>
      </c>
      <c r="S57" s="97" t="n">
        <v>0</v>
      </c>
      <c r="T57" s="97" t="n">
        <v>7.93062200956938</v>
      </c>
      <c r="U57" s="67"/>
      <c r="V57" s="71" t="s">
        <v>155</v>
      </c>
      <c r="W57" s="63" t="n">
        <v>37.7358490566038</v>
      </c>
      <c r="X57" s="63" t="n">
        <v>1.50943396226415</v>
      </c>
      <c r="Y57" s="63" t="n">
        <v>1.43081761006289</v>
      </c>
      <c r="Z57" s="63" t="n">
        <v>1.88679245283019</v>
      </c>
      <c r="AA57" s="63" t="n">
        <v>27.1698113207547</v>
      </c>
      <c r="AB57" s="67"/>
      <c r="AC57" s="61" t="s">
        <v>76</v>
      </c>
      <c r="AD57" s="60" t="n">
        <v>4</v>
      </c>
      <c r="AE57" s="60" t="n">
        <v>0.0484</v>
      </c>
      <c r="AF57" s="60" t="n">
        <v>0.0128</v>
      </c>
      <c r="AG57" s="60" t="n">
        <v>0.1244</v>
      </c>
      <c r="AH57" s="60" t="n">
        <v>0.68</v>
      </c>
    </row>
    <row r="58" customFormat="false" ht="15" hidden="false" customHeight="false" outlineLevel="0" collapsed="false">
      <c r="A58" s="70" t="s">
        <v>90</v>
      </c>
      <c r="B58" s="63" t="n">
        <v>0.515873015873016</v>
      </c>
      <c r="C58" s="63" t="n">
        <v>0</v>
      </c>
      <c r="D58" s="63" t="n">
        <v>0</v>
      </c>
      <c r="E58" s="63" t="n">
        <v>0</v>
      </c>
      <c r="F58" s="63" t="n">
        <v>0</v>
      </c>
      <c r="G58" s="67"/>
      <c r="H58" s="70" t="s">
        <v>72</v>
      </c>
      <c r="I58" s="63" t="n">
        <v>0.3</v>
      </c>
      <c r="J58" s="63" t="n">
        <v>0</v>
      </c>
      <c r="K58" s="63" t="n">
        <v>0</v>
      </c>
      <c r="L58" s="63" t="n">
        <v>0</v>
      </c>
      <c r="M58" s="63" t="n">
        <v>0</v>
      </c>
      <c r="O58" s="95" t="s">
        <v>156</v>
      </c>
      <c r="P58" s="96" t="n">
        <v>48.5944976076555</v>
      </c>
      <c r="Q58" s="97" t="n">
        <v>9.95215311004785</v>
      </c>
      <c r="R58" s="97" t="n">
        <v>2.62896232057416</v>
      </c>
      <c r="S58" s="97" t="n">
        <v>0</v>
      </c>
      <c r="T58" s="97" t="n">
        <v>66.0885167464115</v>
      </c>
      <c r="U58" s="67"/>
      <c r="V58" s="71" t="s">
        <v>88</v>
      </c>
      <c r="W58" s="104" t="n">
        <v>4.71698113207547</v>
      </c>
      <c r="X58" s="63" t="n">
        <v>0.518867924528302</v>
      </c>
      <c r="Y58" s="63" t="n">
        <v>0.0471698113207547</v>
      </c>
      <c r="Z58" s="63" t="n">
        <v>3.49056603773585</v>
      </c>
      <c r="AA58" s="63" t="n">
        <v>16.8867924528302</v>
      </c>
      <c r="AB58" s="67"/>
      <c r="AC58" s="61" t="s">
        <v>96</v>
      </c>
      <c r="AD58" s="60" t="n">
        <v>4</v>
      </c>
      <c r="AE58" s="60" t="n">
        <v>0.052</v>
      </c>
      <c r="AF58" s="60" t="n">
        <v>0.004</v>
      </c>
      <c r="AG58" s="60" t="n">
        <v>0.288</v>
      </c>
      <c r="AH58" s="60" t="n">
        <v>1.588</v>
      </c>
    </row>
    <row r="59" customFormat="false" ht="15" hidden="false" customHeight="false" outlineLevel="0" collapsed="false">
      <c r="A59" s="70" t="s">
        <v>72</v>
      </c>
      <c r="B59" s="63" t="n">
        <v>0.515873015873016</v>
      </c>
      <c r="C59" s="63" t="n">
        <v>0</v>
      </c>
      <c r="D59" s="63" t="n">
        <v>0</v>
      </c>
      <c r="E59" s="63" t="n">
        <v>0</v>
      </c>
      <c r="F59" s="63" t="n">
        <v>0</v>
      </c>
      <c r="H59" s="70" t="s">
        <v>88</v>
      </c>
      <c r="I59" s="63" t="n">
        <v>15.2</v>
      </c>
      <c r="J59" s="63" t="n">
        <v>1.6112</v>
      </c>
      <c r="K59" s="63" t="n">
        <v>0.1976</v>
      </c>
      <c r="L59" s="63" t="n">
        <v>13.28</v>
      </c>
      <c r="M59" s="63" t="n">
        <v>49.324</v>
      </c>
      <c r="O59" s="105" t="s">
        <v>88</v>
      </c>
      <c r="P59" s="96" t="n">
        <v>6.2200956937799</v>
      </c>
      <c r="Q59" s="97" t="n">
        <v>0.65933014354067</v>
      </c>
      <c r="R59" s="97" t="n">
        <v>0.0808612440191388</v>
      </c>
      <c r="S59" s="97" t="n">
        <v>4.20478468899522</v>
      </c>
      <c r="T59" s="97" t="n">
        <v>20.1842105263158</v>
      </c>
      <c r="U59" s="67"/>
      <c r="V59" s="70" t="s">
        <v>90</v>
      </c>
      <c r="W59" s="104" t="n">
        <v>0.235849056603774</v>
      </c>
      <c r="X59" s="63" t="n">
        <v>0</v>
      </c>
      <c r="Y59" s="63" t="n">
        <v>0</v>
      </c>
      <c r="Z59" s="63" t="n">
        <v>0</v>
      </c>
      <c r="AA59" s="63" t="n">
        <v>0</v>
      </c>
      <c r="AB59" s="67"/>
      <c r="AC59" s="61" t="s">
        <v>157</v>
      </c>
      <c r="AD59" s="60" t="n">
        <v>19.5</v>
      </c>
      <c r="AE59" s="60" t="n">
        <v>0.31395</v>
      </c>
      <c r="AF59" s="60" t="n">
        <v>0.03315</v>
      </c>
      <c r="AG59" s="60" t="n">
        <v>1.8642</v>
      </c>
      <c r="AH59" s="60" t="n">
        <v>8.385</v>
      </c>
    </row>
    <row r="60" customFormat="false" ht="15" hidden="false" customHeight="false" outlineLevel="0" collapsed="false">
      <c r="A60" s="70" t="s">
        <v>158</v>
      </c>
      <c r="B60" s="63" t="n">
        <v>25.8757961783439</v>
      </c>
      <c r="C60" s="63" t="n">
        <v>0.175955414012739</v>
      </c>
      <c r="D60" s="63" t="n">
        <v>0.025875796178344</v>
      </c>
      <c r="E60" s="63" t="n">
        <v>0.879777070063694</v>
      </c>
      <c r="F60" s="63" t="n">
        <v>4.14012738853503</v>
      </c>
      <c r="H60" s="70" t="s">
        <v>95</v>
      </c>
      <c r="I60" s="63" t="n">
        <v>5</v>
      </c>
      <c r="J60" s="63" t="n">
        <v>0</v>
      </c>
      <c r="K60" s="63" t="n">
        <v>5</v>
      </c>
      <c r="L60" s="63" t="n">
        <v>0</v>
      </c>
      <c r="M60" s="63" t="n">
        <v>44.2</v>
      </c>
      <c r="O60" s="71" t="s">
        <v>67</v>
      </c>
      <c r="P60" s="60" t="n">
        <v>7.77511961722488</v>
      </c>
      <c r="Q60" s="60" t="n">
        <v>0.194377990430622</v>
      </c>
      <c r="R60" s="60" t="n">
        <v>2.72129186602871</v>
      </c>
      <c r="S60" s="60" t="n">
        <v>0.233253588516746</v>
      </c>
      <c r="T60" s="60" t="n">
        <v>26.2021531100478</v>
      </c>
      <c r="U60" s="67"/>
      <c r="V60" s="70" t="s">
        <v>72</v>
      </c>
      <c r="W60" s="104" t="n">
        <v>0.235849056603774</v>
      </c>
      <c r="X60" s="63" t="n">
        <v>0</v>
      </c>
      <c r="Y60" s="63" t="n">
        <v>0</v>
      </c>
      <c r="Z60" s="63" t="n">
        <v>0</v>
      </c>
      <c r="AA60" s="63" t="n">
        <v>0</v>
      </c>
      <c r="AB60" s="67"/>
      <c r="AC60" s="61" t="s">
        <v>96</v>
      </c>
      <c r="AD60" s="60" t="n">
        <v>19.5</v>
      </c>
      <c r="AE60" s="60" t="n">
        <v>0.2535</v>
      </c>
      <c r="AF60" s="60" t="n">
        <v>0.0195</v>
      </c>
      <c r="AG60" s="60" t="n">
        <v>1.404</v>
      </c>
      <c r="AH60" s="60" t="n">
        <v>7.7415</v>
      </c>
    </row>
    <row r="61" customFormat="false" ht="15" hidden="false" customHeight="false" outlineLevel="0" collapsed="false">
      <c r="A61" s="70" t="s">
        <v>96</v>
      </c>
      <c r="B61" s="63" t="n">
        <v>25.8757961783439</v>
      </c>
      <c r="C61" s="63" t="n">
        <v>0.336385350318471</v>
      </c>
      <c r="D61" s="63" t="n">
        <v>0.025875796178344</v>
      </c>
      <c r="E61" s="63" t="n">
        <v>1.86305732484076</v>
      </c>
      <c r="F61" s="63" t="n">
        <v>10.2726910828026</v>
      </c>
      <c r="H61" s="71" t="s">
        <v>64</v>
      </c>
      <c r="I61" s="63" t="n">
        <v>10</v>
      </c>
      <c r="J61" s="63" t="n">
        <v>1.257</v>
      </c>
      <c r="K61" s="63" t="n">
        <v>0.994</v>
      </c>
      <c r="L61" s="63" t="n">
        <v>0.078</v>
      </c>
      <c r="M61" s="63" t="n">
        <v>14.3</v>
      </c>
      <c r="O61" s="61" t="s">
        <v>108</v>
      </c>
      <c r="P61" s="60" t="n">
        <v>5.44258373205742</v>
      </c>
      <c r="Q61" s="60" t="n">
        <v>0.0761961722488038</v>
      </c>
      <c r="R61" s="60" t="n">
        <v>0</v>
      </c>
      <c r="S61" s="60" t="n">
        <v>0.495275119617225</v>
      </c>
      <c r="T61" s="60" t="n">
        <v>2.34031100478469</v>
      </c>
      <c r="U61" s="67"/>
      <c r="V61" s="70" t="s">
        <v>159</v>
      </c>
      <c r="W61" s="63" t="n">
        <v>2.35849056603774</v>
      </c>
      <c r="X61" s="63" t="n">
        <v>0.0707547169811321</v>
      </c>
      <c r="Y61" s="63" t="n">
        <v>0</v>
      </c>
      <c r="Z61" s="63" t="n">
        <v>0.141509433962264</v>
      </c>
      <c r="AA61" s="63" t="n">
        <v>0.872641509433962</v>
      </c>
      <c r="AB61" s="67"/>
      <c r="AC61" s="61" t="s">
        <v>149</v>
      </c>
      <c r="AD61" s="60" t="n">
        <v>19.5</v>
      </c>
      <c r="AE61" s="60" t="n">
        <v>0.2496</v>
      </c>
      <c r="AF61" s="60" t="n">
        <v>0.0195</v>
      </c>
      <c r="AG61" s="60" t="n">
        <v>1.131</v>
      </c>
      <c r="AH61" s="60" t="n">
        <v>4.875</v>
      </c>
    </row>
    <row r="62" customFormat="false" ht="15" hidden="false" customHeight="false" outlineLevel="0" collapsed="false">
      <c r="A62" s="71" t="s">
        <v>68</v>
      </c>
      <c r="B62" s="63" t="n">
        <v>10.3503184713376</v>
      </c>
      <c r="C62" s="63" t="n">
        <v>0.269108280254777</v>
      </c>
      <c r="D62" s="63" t="n">
        <v>2.58757961783439</v>
      </c>
      <c r="E62" s="63" t="n">
        <v>0.279458598726115</v>
      </c>
      <c r="F62" s="63" t="n">
        <v>25.4824840764331</v>
      </c>
      <c r="H62" s="71" t="s">
        <v>160</v>
      </c>
      <c r="I62" s="63" t="n">
        <v>149.402390438247</v>
      </c>
      <c r="J62" s="63" t="n">
        <v>1.97211155378486</v>
      </c>
      <c r="K62" s="63" t="n">
        <v>0</v>
      </c>
      <c r="L62" s="63" t="n">
        <v>27.59</v>
      </c>
      <c r="M62" s="63" t="n">
        <v>100.996015936255</v>
      </c>
      <c r="O62" s="61" t="s">
        <v>103</v>
      </c>
      <c r="P62" s="60" t="n">
        <v>0.777511961722488</v>
      </c>
      <c r="Q62" s="60" t="n">
        <v>0.0505382775119617</v>
      </c>
      <c r="R62" s="60" t="n">
        <v>0</v>
      </c>
      <c r="S62" s="60" t="n">
        <v>0.0404306220095694</v>
      </c>
      <c r="T62" s="60" t="n">
        <v>0.363875598086124</v>
      </c>
      <c r="U62" s="67"/>
      <c r="V62" s="70" t="s">
        <v>161</v>
      </c>
      <c r="W62" s="63" t="n">
        <v>37.5511247443763</v>
      </c>
      <c r="X62" s="63" t="n">
        <v>0.638369120654397</v>
      </c>
      <c r="Y62" s="63" t="n">
        <v>0.0375511247443763</v>
      </c>
      <c r="Z62" s="63" t="n">
        <v>2.32816973415133</v>
      </c>
      <c r="AA62" s="63" t="n">
        <v>10.1388036809816</v>
      </c>
      <c r="AB62" s="67"/>
      <c r="AC62" s="61" t="s">
        <v>162</v>
      </c>
      <c r="AD62" s="60" t="n">
        <v>2.6</v>
      </c>
      <c r="AE62" s="60" t="n">
        <v>0.0104</v>
      </c>
      <c r="AF62" s="60" t="n">
        <v>0.00754</v>
      </c>
      <c r="AG62" s="60" t="n">
        <v>0.104</v>
      </c>
      <c r="AH62" s="60" t="n">
        <v>0.546</v>
      </c>
    </row>
    <row r="63" customFormat="false" ht="15" hidden="false" customHeight="false" outlineLevel="0" collapsed="false">
      <c r="A63" s="70" t="s">
        <v>163</v>
      </c>
      <c r="B63" s="63" t="n">
        <v>1.2937898089172</v>
      </c>
      <c r="C63" s="63" t="n">
        <v>0.0323447452229299</v>
      </c>
      <c r="D63" s="63" t="n">
        <v>0.00646894904458599</v>
      </c>
      <c r="E63" s="63" t="n">
        <v>0.0530453821656051</v>
      </c>
      <c r="F63" s="63" t="n">
        <v>0.399781050955414</v>
      </c>
      <c r="H63" s="71" t="s">
        <v>81</v>
      </c>
      <c r="I63" s="63" t="n">
        <v>5</v>
      </c>
      <c r="J63" s="63" t="n">
        <v>0.05</v>
      </c>
      <c r="K63" s="63" t="n">
        <v>4.15</v>
      </c>
      <c r="L63" s="63" t="n">
        <v>0</v>
      </c>
      <c r="M63" s="63" t="n">
        <v>37</v>
      </c>
      <c r="O63" s="61" t="s">
        <v>96</v>
      </c>
      <c r="P63" s="60" t="n">
        <v>7.77511961722488</v>
      </c>
      <c r="Q63" s="60" t="n">
        <v>0.101076555023923</v>
      </c>
      <c r="R63" s="60" t="n">
        <v>0.1</v>
      </c>
      <c r="S63" s="60" t="n">
        <v>0.559808612440191</v>
      </c>
      <c r="T63" s="60" t="n">
        <v>3.08672248803828</v>
      </c>
      <c r="U63" s="67"/>
      <c r="V63" s="70" t="s">
        <v>96</v>
      </c>
      <c r="W63" s="63" t="n">
        <v>17.280163599182</v>
      </c>
      <c r="X63" s="63" t="n">
        <v>0.224642126789366</v>
      </c>
      <c r="Y63" s="63" t="n">
        <v>0.017280163599182</v>
      </c>
      <c r="Z63" s="63" t="n">
        <v>1.2441717791411</v>
      </c>
      <c r="AA63" s="63" t="n">
        <v>6.86022494887526</v>
      </c>
      <c r="AB63" s="67"/>
      <c r="AC63" s="61" t="s">
        <v>95</v>
      </c>
      <c r="AD63" s="60" t="n">
        <v>3.9</v>
      </c>
      <c r="AE63" s="60" t="n">
        <v>0</v>
      </c>
      <c r="AF63" s="60" t="n">
        <v>3.9</v>
      </c>
      <c r="AG63" s="60" t="n">
        <v>0</v>
      </c>
      <c r="AH63" s="60" t="n">
        <v>34.476</v>
      </c>
    </row>
    <row r="64" customFormat="false" ht="15" hidden="false" customHeight="false" outlineLevel="0" collapsed="false">
      <c r="A64" s="61" t="s">
        <v>116</v>
      </c>
      <c r="B64" s="63" t="n">
        <v>1.2937898089172</v>
      </c>
      <c r="C64" s="63" t="n">
        <v>0.0478702229299363</v>
      </c>
      <c r="D64" s="63" t="n">
        <v>0.004</v>
      </c>
      <c r="E64" s="63" t="n">
        <v>0.103503184713376</v>
      </c>
      <c r="F64" s="63" t="n">
        <v>0.652070063694267</v>
      </c>
      <c r="H64" s="70" t="s">
        <v>90</v>
      </c>
      <c r="I64" s="63" t="n">
        <v>0.597609561752988</v>
      </c>
      <c r="J64" s="63" t="n">
        <v>0</v>
      </c>
      <c r="K64" s="63" t="n">
        <v>0</v>
      </c>
      <c r="L64" s="63" t="n">
        <v>0</v>
      </c>
      <c r="M64" s="63" t="n">
        <v>0</v>
      </c>
      <c r="O64" s="61" t="s">
        <v>90</v>
      </c>
      <c r="P64" s="60" t="n">
        <v>0.466507177033493</v>
      </c>
      <c r="Q64" s="60" t="n">
        <v>0</v>
      </c>
      <c r="R64" s="60" t="n">
        <v>0</v>
      </c>
      <c r="S64" s="60" t="n">
        <v>0</v>
      </c>
      <c r="T64" s="60" t="n">
        <v>0</v>
      </c>
      <c r="U64" s="67"/>
      <c r="V64" s="71" t="s">
        <v>68</v>
      </c>
      <c r="W64" s="63" t="n">
        <v>9.63701431492842</v>
      </c>
      <c r="X64" s="63" t="n">
        <v>0.250562372188139</v>
      </c>
      <c r="Y64" s="63" t="n">
        <v>2.40925357873211</v>
      </c>
      <c r="Z64" s="63" t="n">
        <v>0.260199386503067</v>
      </c>
      <c r="AA64" s="63" t="n">
        <v>23.7263292433538</v>
      </c>
      <c r="AB64" s="67"/>
      <c r="AC64" s="78" t="s">
        <v>83</v>
      </c>
      <c r="AD64" s="79" t="n">
        <f aca="false">SUM(AD45:AD63)</f>
        <v>240.22</v>
      </c>
      <c r="AE64" s="79" t="n">
        <f aca="false">SUM(AE45:AE63)</f>
        <v>19.03535</v>
      </c>
      <c r="AF64" s="79" t="n">
        <f aca="false">SUM(AF45:AF63)</f>
        <v>13.84149</v>
      </c>
      <c r="AG64" s="79" t="n">
        <f aca="false">SUM(AG45:AG63)</f>
        <v>74.7306</v>
      </c>
      <c r="AH64" s="79" t="n">
        <f aca="false">SUM(AH45:AH63)</f>
        <v>512.9615</v>
      </c>
    </row>
    <row r="65" customFormat="false" ht="15" hidden="false" customHeight="false" outlineLevel="0" collapsed="false">
      <c r="A65" s="61" t="s">
        <v>90</v>
      </c>
      <c r="B65" s="63" t="n">
        <v>0.155254777070064</v>
      </c>
      <c r="C65" s="63" t="n">
        <v>0</v>
      </c>
      <c r="D65" s="63" t="n">
        <v>0</v>
      </c>
      <c r="E65" s="63" t="n">
        <v>0</v>
      </c>
      <c r="F65" s="63" t="n">
        <v>0</v>
      </c>
      <c r="H65" s="71" t="s">
        <v>152</v>
      </c>
      <c r="I65" s="63" t="n">
        <v>4.71698113207547</v>
      </c>
      <c r="J65" s="63" t="n">
        <v>0.0471698113207547</v>
      </c>
      <c r="K65" s="63" t="n">
        <v>3.91509433962264</v>
      </c>
      <c r="L65" s="63" t="n">
        <v>0</v>
      </c>
      <c r="M65" s="63" t="n">
        <v>34.9056603773585</v>
      </c>
      <c r="O65" s="70" t="s">
        <v>164</v>
      </c>
      <c r="P65" s="60" t="n">
        <v>0.466507177033493</v>
      </c>
      <c r="Q65" s="60" t="n">
        <v>0</v>
      </c>
      <c r="R65" s="60" t="n">
        <v>0</v>
      </c>
      <c r="S65" s="60" t="n">
        <v>0</v>
      </c>
      <c r="T65" s="60" t="n">
        <v>0</v>
      </c>
      <c r="U65" s="67"/>
      <c r="V65" s="70" t="s">
        <v>90</v>
      </c>
      <c r="W65" s="63" t="n">
        <v>0.265848670756646</v>
      </c>
      <c r="X65" s="63" t="n">
        <v>0</v>
      </c>
      <c r="Y65" s="63" t="n">
        <v>0</v>
      </c>
      <c r="Z65" s="63" t="n">
        <v>0</v>
      </c>
      <c r="AA65" s="63" t="n">
        <v>0</v>
      </c>
      <c r="AB65" s="67"/>
    </row>
    <row r="66" customFormat="false" ht="15" hidden="false" customHeight="false" outlineLevel="0" collapsed="false">
      <c r="A66" s="61" t="s">
        <v>72</v>
      </c>
      <c r="B66" s="63" t="n">
        <v>0.155254777070064</v>
      </c>
      <c r="C66" s="106" t="n">
        <v>0</v>
      </c>
      <c r="D66" s="106" t="n">
        <v>0</v>
      </c>
      <c r="E66" s="106" t="n">
        <v>0</v>
      </c>
      <c r="F66" s="106" t="n">
        <v>0</v>
      </c>
      <c r="H66" s="71" t="s">
        <v>155</v>
      </c>
      <c r="I66" s="63" t="n">
        <v>37.7358490566038</v>
      </c>
      <c r="J66" s="63" t="n">
        <v>1.50943396226415</v>
      </c>
      <c r="K66" s="63" t="n">
        <v>1.43081761006289</v>
      </c>
      <c r="L66" s="63" t="n">
        <v>1.88679245283019</v>
      </c>
      <c r="M66" s="63" t="n">
        <v>27.1698113207547</v>
      </c>
      <c r="O66" s="70" t="s">
        <v>78</v>
      </c>
      <c r="P66" s="60" t="n">
        <v>46.6507177033493</v>
      </c>
      <c r="Q66" s="60" t="n">
        <v>0</v>
      </c>
      <c r="R66" s="60" t="n">
        <v>0</v>
      </c>
      <c r="S66" s="60" t="n">
        <v>0</v>
      </c>
      <c r="T66" s="60" t="n">
        <v>0</v>
      </c>
      <c r="U66" s="67"/>
      <c r="V66" s="70" t="s">
        <v>72</v>
      </c>
      <c r="W66" s="63" t="n">
        <v>0.265848670756646</v>
      </c>
      <c r="X66" s="63" t="n">
        <v>0</v>
      </c>
      <c r="Y66" s="63" t="n">
        <v>0</v>
      </c>
      <c r="Z66" s="63" t="n">
        <v>0</v>
      </c>
      <c r="AA66" s="63" t="n">
        <v>0</v>
      </c>
      <c r="AB66" s="67"/>
      <c r="AC66" s="91" t="s">
        <v>165</v>
      </c>
      <c r="AD66" s="67"/>
      <c r="AE66" s="67"/>
      <c r="AF66" s="67"/>
      <c r="AG66" s="67"/>
      <c r="AH66" s="67"/>
      <c r="AI66" s="67"/>
    </row>
    <row r="67" customFormat="false" ht="15" hidden="false" customHeight="false" outlineLevel="0" collapsed="false">
      <c r="A67" s="78" t="s">
        <v>83</v>
      </c>
      <c r="B67" s="79" t="n">
        <f aca="false">SUM(B50:B66)</f>
        <v>275.4</v>
      </c>
      <c r="C67" s="79" t="n">
        <f aca="false">SUM(C50:C66)</f>
        <v>27.382894171469</v>
      </c>
      <c r="D67" s="79" t="n">
        <f aca="false">SUM(D50:D66)</f>
        <v>11.4777763497119</v>
      </c>
      <c r="E67" s="79" t="n">
        <f aca="false">SUM(E50:E66)</f>
        <v>65.8832066398746</v>
      </c>
      <c r="F67" s="79" t="n">
        <f aca="false">SUM(F50:F66)</f>
        <v>458.452113979881</v>
      </c>
      <c r="H67" s="71" t="s">
        <v>88</v>
      </c>
      <c r="I67" s="104" t="n">
        <v>4.71698113207547</v>
      </c>
      <c r="J67" s="63" t="n">
        <v>0.518867924528302</v>
      </c>
      <c r="K67" s="63" t="n">
        <v>0.0471698113207547</v>
      </c>
      <c r="L67" s="63" t="n">
        <v>3.49056603773585</v>
      </c>
      <c r="M67" s="63" t="n">
        <v>16.8867924528302</v>
      </c>
      <c r="O67" s="70" t="s">
        <v>157</v>
      </c>
      <c r="P67" s="63" t="n">
        <v>77.9816513761468</v>
      </c>
      <c r="Q67" s="63" t="n">
        <v>1.25550458715596</v>
      </c>
      <c r="R67" s="63" t="n">
        <v>0.13256880733945</v>
      </c>
      <c r="S67" s="63" t="n">
        <v>7.45504587155963</v>
      </c>
      <c r="T67" s="63" t="n">
        <v>33.5321100917431</v>
      </c>
      <c r="V67" s="78" t="s">
        <v>83</v>
      </c>
      <c r="W67" s="79" t="n">
        <f aca="false">SUM(W45:W66)</f>
        <v>354.6</v>
      </c>
      <c r="X67" s="79" t="n">
        <f aca="false">SUM(X45:X66)</f>
        <v>20.1263500347262</v>
      </c>
      <c r="Y67" s="79" t="n">
        <f aca="false">SUM(Y45:Y66)</f>
        <v>20.4855966280819</v>
      </c>
      <c r="Z67" s="79" t="n">
        <f aca="false">SUM(Z45:Z66)</f>
        <v>36.6921888243238</v>
      </c>
      <c r="AA67" s="79" t="n">
        <f aca="false">SUM(AA45:AA66)</f>
        <v>410.835263533588</v>
      </c>
      <c r="AB67" s="67"/>
      <c r="AC67" s="67" t="s">
        <v>166</v>
      </c>
      <c r="AD67" s="67"/>
      <c r="AE67" s="67"/>
      <c r="AF67" s="67"/>
      <c r="AG67" s="67"/>
      <c r="AH67" s="67"/>
      <c r="AI67" s="67"/>
    </row>
    <row r="68" customFormat="false" ht="15.75" hidden="false" customHeight="true" outlineLevel="0" collapsed="false">
      <c r="A68" s="80"/>
      <c r="B68" s="81"/>
      <c r="C68" s="81"/>
      <c r="D68" s="81"/>
      <c r="E68" s="81"/>
      <c r="F68" s="81"/>
      <c r="H68" s="70" t="s">
        <v>90</v>
      </c>
      <c r="I68" s="104" t="n">
        <v>0.235849056603774</v>
      </c>
      <c r="J68" s="63" t="n">
        <v>0</v>
      </c>
      <c r="K68" s="63" t="n">
        <v>0</v>
      </c>
      <c r="L68" s="63" t="n">
        <v>0</v>
      </c>
      <c r="M68" s="63" t="n">
        <v>0</v>
      </c>
      <c r="O68" s="70" t="s">
        <v>90</v>
      </c>
      <c r="P68" s="63" t="n">
        <v>0.259938837920489</v>
      </c>
      <c r="Q68" s="63" t="n">
        <v>0</v>
      </c>
      <c r="R68" s="63" t="n">
        <v>0</v>
      </c>
      <c r="S68" s="63" t="n">
        <v>0</v>
      </c>
      <c r="T68" s="63" t="n">
        <v>0</v>
      </c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</row>
    <row r="69" customFormat="false" ht="15" hidden="false" customHeight="false" outlineLevel="0" collapsed="false">
      <c r="A69" s="91" t="s">
        <v>167</v>
      </c>
      <c r="B69" s="67"/>
      <c r="C69" s="67"/>
      <c r="D69" s="67"/>
      <c r="E69" s="67"/>
      <c r="F69" s="67"/>
      <c r="H69" s="70" t="s">
        <v>72</v>
      </c>
      <c r="I69" s="104" t="n">
        <v>0.235849056603774</v>
      </c>
      <c r="J69" s="63" t="n">
        <v>0</v>
      </c>
      <c r="K69" s="63" t="n">
        <v>0</v>
      </c>
      <c r="L69" s="63" t="n">
        <v>0</v>
      </c>
      <c r="M69" s="63" t="n">
        <v>0</v>
      </c>
      <c r="O69" s="70" t="s">
        <v>72</v>
      </c>
      <c r="P69" s="63" t="n">
        <v>0.259938837920489</v>
      </c>
      <c r="Q69" s="63" t="n">
        <v>0</v>
      </c>
      <c r="R69" s="63" t="n">
        <v>0</v>
      </c>
      <c r="S69" s="63" t="n">
        <v>0</v>
      </c>
      <c r="T69" s="63" t="n">
        <v>0</v>
      </c>
      <c r="V69" s="91" t="s">
        <v>168</v>
      </c>
      <c r="W69" s="67"/>
      <c r="X69" s="67"/>
      <c r="Y69" s="67"/>
      <c r="Z69" s="67"/>
      <c r="AA69" s="67"/>
      <c r="AC69" s="70" t="s">
        <v>57</v>
      </c>
      <c r="AD69" s="70" t="s">
        <v>58</v>
      </c>
      <c r="AE69" s="70" t="s">
        <v>59</v>
      </c>
      <c r="AF69" s="70" t="s">
        <v>60</v>
      </c>
      <c r="AG69" s="70" t="s">
        <v>61</v>
      </c>
      <c r="AH69" s="70" t="s">
        <v>17</v>
      </c>
      <c r="AI69" s="67"/>
    </row>
    <row r="70" customFormat="false" ht="15" hidden="false" customHeight="false" outlineLevel="0" collapsed="false">
      <c r="A70" s="91"/>
      <c r="B70" s="67"/>
      <c r="C70" s="67"/>
      <c r="D70" s="67"/>
      <c r="E70" s="67"/>
      <c r="F70" s="67"/>
      <c r="H70" s="70" t="s">
        <v>159</v>
      </c>
      <c r="I70" s="63" t="n">
        <v>2.35849056603774</v>
      </c>
      <c r="J70" s="63" t="n">
        <v>0.0707547169811321</v>
      </c>
      <c r="K70" s="63" t="n">
        <v>0</v>
      </c>
      <c r="L70" s="63" t="n">
        <v>0.141509433962264</v>
      </c>
      <c r="M70" s="63" t="n">
        <v>0.872641509433962</v>
      </c>
      <c r="O70" s="70" t="s">
        <v>95</v>
      </c>
      <c r="P70" s="63" t="n">
        <v>6.49847094801223</v>
      </c>
      <c r="Q70" s="63" t="n">
        <v>0</v>
      </c>
      <c r="R70" s="63" t="n">
        <v>6.49847094801223</v>
      </c>
      <c r="S70" s="63" t="n">
        <v>0</v>
      </c>
      <c r="T70" s="63" t="n">
        <v>57.4464831804281</v>
      </c>
      <c r="V70" s="67"/>
      <c r="W70" s="67"/>
      <c r="X70" s="67"/>
      <c r="Y70" s="67"/>
      <c r="Z70" s="67"/>
      <c r="AA70" s="67"/>
      <c r="AC70" s="70" t="s">
        <v>169</v>
      </c>
      <c r="AD70" s="63" t="n">
        <v>20</v>
      </c>
      <c r="AE70" s="63" t="n">
        <v>4.096</v>
      </c>
      <c r="AF70" s="63" t="n">
        <v>1.082</v>
      </c>
      <c r="AG70" s="63" t="n">
        <v>0</v>
      </c>
      <c r="AH70" s="63" t="n">
        <v>27.2</v>
      </c>
      <c r="AI70" s="67"/>
    </row>
    <row r="71" customFormat="false" ht="15" hidden="false" customHeight="false" outlineLevel="0" collapsed="false">
      <c r="A71" s="70" t="s">
        <v>57</v>
      </c>
      <c r="B71" s="70" t="s">
        <v>58</v>
      </c>
      <c r="C71" s="70" t="s">
        <v>59</v>
      </c>
      <c r="D71" s="70" t="s">
        <v>60</v>
      </c>
      <c r="E71" s="70" t="s">
        <v>61</v>
      </c>
      <c r="F71" s="70" t="s">
        <v>17</v>
      </c>
      <c r="H71" s="70" t="s">
        <v>149</v>
      </c>
      <c r="I71" s="63" t="n">
        <v>55.45</v>
      </c>
      <c r="J71" s="63" t="n">
        <v>0.70976</v>
      </c>
      <c r="K71" s="63" t="n">
        <v>0.05545</v>
      </c>
      <c r="L71" s="63" t="n">
        <v>3.2161</v>
      </c>
      <c r="M71" s="63" t="n">
        <v>13.8625</v>
      </c>
      <c r="O71" s="78" t="s">
        <v>83</v>
      </c>
      <c r="P71" s="79" t="n">
        <f aca="false">SUM(P55:P70)</f>
        <v>285.5</v>
      </c>
      <c r="Q71" s="79" t="n">
        <f aca="false">SUM(Q55:Q70)</f>
        <v>22.6114352091655</v>
      </c>
      <c r="R71" s="79" t="n">
        <f aca="false">SUM(R55:R70)</f>
        <v>13.5346306644426</v>
      </c>
      <c r="S71" s="79" t="n">
        <f aca="false">SUM(S55:S70)</f>
        <v>65.2575985031386</v>
      </c>
      <c r="T71" s="79" t="n">
        <f aca="false">SUM(T55:T70)</f>
        <v>476.875004755425</v>
      </c>
      <c r="V71" s="70" t="s">
        <v>57</v>
      </c>
      <c r="W71" s="70" t="s">
        <v>58</v>
      </c>
      <c r="X71" s="70" t="s">
        <v>59</v>
      </c>
      <c r="Y71" s="70" t="s">
        <v>60</v>
      </c>
      <c r="Z71" s="70" t="s">
        <v>61</v>
      </c>
      <c r="AA71" s="70" t="s">
        <v>17</v>
      </c>
      <c r="AC71" s="71" t="s">
        <v>170</v>
      </c>
      <c r="AD71" s="63" t="n">
        <v>20</v>
      </c>
      <c r="AE71" s="63" t="n">
        <v>4.6</v>
      </c>
      <c r="AF71" s="63" t="n">
        <v>5.8</v>
      </c>
      <c r="AG71" s="63" t="n">
        <v>0</v>
      </c>
      <c r="AH71" s="63" t="n">
        <v>72</v>
      </c>
      <c r="AI71" s="67"/>
    </row>
    <row r="72" customFormat="false" ht="15" hidden="false" customHeight="false" outlineLevel="0" collapsed="false">
      <c r="A72" s="71" t="s">
        <v>63</v>
      </c>
      <c r="B72" s="63" t="n">
        <v>58</v>
      </c>
      <c r="C72" s="63" t="n">
        <v>9.686</v>
      </c>
      <c r="D72" s="63" t="n">
        <v>5.22</v>
      </c>
      <c r="E72" s="63" t="n">
        <v>1.16</v>
      </c>
      <c r="F72" s="63" t="n">
        <v>90.364</v>
      </c>
      <c r="H72" s="70" t="s">
        <v>113</v>
      </c>
      <c r="I72" s="63" t="n">
        <v>9.29487179487179</v>
      </c>
      <c r="J72" s="63" t="n">
        <v>0</v>
      </c>
      <c r="K72" s="63" t="n">
        <v>9.29487179487179</v>
      </c>
      <c r="L72" s="63" t="n">
        <v>0</v>
      </c>
      <c r="M72" s="63" t="n">
        <v>82.1666666666667</v>
      </c>
      <c r="V72" s="71" t="s">
        <v>171</v>
      </c>
      <c r="W72" s="63" t="n">
        <v>30</v>
      </c>
      <c r="X72" s="63" t="n">
        <v>0.75</v>
      </c>
      <c r="Y72" s="63" t="n">
        <v>9</v>
      </c>
      <c r="Z72" s="63" t="n">
        <v>0</v>
      </c>
      <c r="AA72" s="63" t="n">
        <v>101.1</v>
      </c>
      <c r="AC72" s="71" t="s">
        <v>172</v>
      </c>
      <c r="AD72" s="63" t="n">
        <v>12</v>
      </c>
      <c r="AE72" s="63" t="n">
        <v>1.236</v>
      </c>
      <c r="AF72" s="63" t="n">
        <v>0.12</v>
      </c>
      <c r="AG72" s="63" t="n">
        <v>8.124</v>
      </c>
      <c r="AH72" s="63" t="n">
        <v>38.52</v>
      </c>
      <c r="AI72" s="67"/>
    </row>
    <row r="73" customFormat="false" ht="15" hidden="false" customHeight="false" outlineLevel="0" collapsed="false">
      <c r="A73" s="71" t="s">
        <v>64</v>
      </c>
      <c r="B73" s="63" t="n">
        <v>14.3</v>
      </c>
      <c r="C73" s="63" t="n">
        <v>1.79751</v>
      </c>
      <c r="D73" s="63" t="n">
        <v>1.42142</v>
      </c>
      <c r="E73" s="63" t="n">
        <v>0.11154</v>
      </c>
      <c r="F73" s="63" t="n">
        <v>20.449</v>
      </c>
      <c r="H73" s="70" t="s">
        <v>90</v>
      </c>
      <c r="I73" s="63" t="n">
        <v>0.128205128205128</v>
      </c>
      <c r="J73" s="63" t="n">
        <v>0</v>
      </c>
      <c r="K73" s="63" t="n">
        <v>0</v>
      </c>
      <c r="L73" s="63" t="n">
        <v>0</v>
      </c>
      <c r="M73" s="63" t="n">
        <v>0</v>
      </c>
      <c r="O73" s="0" t="s">
        <v>173</v>
      </c>
      <c r="V73" s="70" t="s">
        <v>74</v>
      </c>
      <c r="W73" s="63" t="n">
        <v>8</v>
      </c>
      <c r="X73" s="63" t="n">
        <v>0</v>
      </c>
      <c r="Y73" s="63" t="n">
        <v>0</v>
      </c>
      <c r="Z73" s="63" t="n">
        <v>7.984</v>
      </c>
      <c r="AA73" s="63" t="n">
        <v>31.936</v>
      </c>
      <c r="AC73" s="71" t="s">
        <v>88</v>
      </c>
      <c r="AD73" s="63" t="n">
        <v>12</v>
      </c>
      <c r="AE73" s="63" t="n">
        <v>1.644</v>
      </c>
      <c r="AF73" s="63" t="n">
        <v>0.2244</v>
      </c>
      <c r="AG73" s="63" t="n">
        <v>8.7084</v>
      </c>
      <c r="AH73" s="63" t="n">
        <v>40.68</v>
      </c>
      <c r="AI73" s="67"/>
    </row>
    <row r="74" customFormat="false" ht="15" hidden="false" customHeight="false" outlineLevel="0" collapsed="false">
      <c r="A74" s="71" t="s">
        <v>174</v>
      </c>
      <c r="B74" s="63" t="n">
        <v>6.6</v>
      </c>
      <c r="C74" s="63" t="n">
        <v>0.6798</v>
      </c>
      <c r="D74" s="63" t="n">
        <v>0.066</v>
      </c>
      <c r="E74" s="63" t="n">
        <v>4.4682</v>
      </c>
      <c r="F74" s="63" t="n">
        <v>21.186</v>
      </c>
      <c r="H74" s="61" t="s">
        <v>175</v>
      </c>
      <c r="I74" s="63" t="n">
        <v>0.128205128205128</v>
      </c>
      <c r="J74" s="63" t="n">
        <v>0</v>
      </c>
      <c r="K74" s="63" t="n">
        <v>0</v>
      </c>
      <c r="L74" s="63" t="n">
        <v>0</v>
      </c>
      <c r="M74" s="63" t="n">
        <v>0</v>
      </c>
      <c r="O74" s="85"/>
      <c r="P74" s="85"/>
      <c r="Q74" s="85"/>
      <c r="R74" s="85"/>
      <c r="S74" s="85"/>
      <c r="T74" s="85"/>
      <c r="V74" s="71" t="s">
        <v>69</v>
      </c>
      <c r="W74" s="63" t="n">
        <v>30</v>
      </c>
      <c r="X74" s="63" t="n">
        <v>0.945</v>
      </c>
      <c r="Y74" s="63" t="n">
        <v>0.981</v>
      </c>
      <c r="Z74" s="63" t="n">
        <v>1.434</v>
      </c>
      <c r="AA74" s="63" t="n">
        <v>18.3</v>
      </c>
      <c r="AC74" s="70" t="s">
        <v>90</v>
      </c>
      <c r="AD74" s="63" t="n">
        <v>0.2</v>
      </c>
      <c r="AE74" s="63" t="n">
        <v>0</v>
      </c>
      <c r="AF74" s="63" t="n">
        <v>0</v>
      </c>
      <c r="AG74" s="63" t="n">
        <v>0</v>
      </c>
      <c r="AH74" s="63" t="n">
        <v>0</v>
      </c>
      <c r="AI74" s="67"/>
    </row>
    <row r="75" customFormat="false" ht="15" hidden="false" customHeight="false" outlineLevel="0" collapsed="false">
      <c r="A75" s="70" t="s">
        <v>74</v>
      </c>
      <c r="B75" s="63" t="n">
        <v>7.5</v>
      </c>
      <c r="C75" s="63" t="n">
        <v>0</v>
      </c>
      <c r="D75" s="63" t="n">
        <v>0</v>
      </c>
      <c r="E75" s="63" t="n">
        <v>9.8802</v>
      </c>
      <c r="F75" s="63" t="n">
        <v>39.5208</v>
      </c>
      <c r="H75" s="78" t="s">
        <v>83</v>
      </c>
      <c r="I75" s="79" t="n">
        <f aca="false">SUM(I56:I74)</f>
        <v>360.301282051282</v>
      </c>
      <c r="J75" s="79" t="n">
        <f aca="false">SUM(J56:J74)</f>
        <v>20.3781479688792</v>
      </c>
      <c r="K75" s="79" t="n">
        <f aca="false">SUM(K56:K74)</f>
        <v>26.6260535558781</v>
      </c>
      <c r="L75" s="79" t="n">
        <f aca="false">SUM(L56:L74)</f>
        <v>49.6829679245283</v>
      </c>
      <c r="M75" s="79" t="n">
        <f aca="false">SUM(M56:M74)</f>
        <v>489.514088263299</v>
      </c>
      <c r="O75" s="70" t="s">
        <v>57</v>
      </c>
      <c r="P75" s="70" t="s">
        <v>58</v>
      </c>
      <c r="Q75" s="70" t="s">
        <v>59</v>
      </c>
      <c r="R75" s="70" t="s">
        <v>60</v>
      </c>
      <c r="S75" s="70" t="s">
        <v>61</v>
      </c>
      <c r="T75" s="70" t="s">
        <v>17</v>
      </c>
      <c r="V75" s="71" t="s">
        <v>176</v>
      </c>
      <c r="W75" s="63" t="n">
        <v>2</v>
      </c>
      <c r="X75" s="63" t="n">
        <v>0</v>
      </c>
      <c r="Y75" s="63" t="n">
        <v>0</v>
      </c>
      <c r="Z75" s="63" t="n">
        <v>0</v>
      </c>
      <c r="AA75" s="63" t="n">
        <v>0</v>
      </c>
      <c r="AC75" s="70" t="s">
        <v>74</v>
      </c>
      <c r="AD75" s="63" t="n">
        <v>1.6</v>
      </c>
      <c r="AE75" s="63" t="n">
        <v>0</v>
      </c>
      <c r="AF75" s="63" t="n">
        <v>0</v>
      </c>
      <c r="AG75" s="63" t="n">
        <v>1.5968</v>
      </c>
      <c r="AH75" s="63" t="n">
        <v>6.3872</v>
      </c>
      <c r="AI75" s="67"/>
    </row>
    <row r="76" customFormat="false" ht="15" hidden="false" customHeight="false" outlineLevel="0" collapsed="false">
      <c r="A76" s="71" t="s">
        <v>152</v>
      </c>
      <c r="B76" s="63" t="n">
        <v>7.7</v>
      </c>
      <c r="C76" s="63" t="n">
        <v>0.07</v>
      </c>
      <c r="D76" s="63" t="n">
        <v>7.8</v>
      </c>
      <c r="E76" s="63" t="n">
        <v>0.1</v>
      </c>
      <c r="F76" s="63" t="n">
        <v>70.88</v>
      </c>
      <c r="O76" s="71" t="s">
        <v>88</v>
      </c>
      <c r="P76" s="60" t="n">
        <v>11.78834561286</v>
      </c>
      <c r="Q76" s="60" t="n">
        <v>2.12</v>
      </c>
      <c r="R76" s="60" t="n">
        <v>0.26</v>
      </c>
      <c r="S76" s="60" t="n">
        <v>13.52</v>
      </c>
      <c r="T76" s="60" t="n">
        <v>64.9</v>
      </c>
      <c r="V76" s="70" t="s">
        <v>177</v>
      </c>
      <c r="W76" s="63" t="n">
        <v>10</v>
      </c>
      <c r="X76" s="63" t="n">
        <v>1.96</v>
      </c>
      <c r="Y76" s="63" t="n">
        <v>1.37</v>
      </c>
      <c r="Z76" s="63" t="n">
        <v>5.79</v>
      </c>
      <c r="AA76" s="63" t="n">
        <v>22.8</v>
      </c>
      <c r="AC76" s="70" t="s">
        <v>95</v>
      </c>
      <c r="AD76" s="63" t="n">
        <v>1.36</v>
      </c>
      <c r="AE76" s="63" t="n">
        <v>0</v>
      </c>
      <c r="AF76" s="63" t="n">
        <v>1.36</v>
      </c>
      <c r="AG76" s="63" t="n">
        <v>0</v>
      </c>
      <c r="AH76" s="63" t="n">
        <v>12.0224</v>
      </c>
      <c r="AI76" s="67"/>
    </row>
    <row r="77" customFormat="false" ht="15" hidden="false" customHeight="false" outlineLevel="0" collapsed="false">
      <c r="A77" s="70" t="s">
        <v>73</v>
      </c>
      <c r="B77" s="63" t="n">
        <v>70</v>
      </c>
      <c r="C77" s="63" t="n">
        <v>0.763</v>
      </c>
      <c r="D77" s="63" t="n">
        <v>0.231</v>
      </c>
      <c r="E77" s="63" t="n">
        <v>15.988</v>
      </c>
      <c r="F77" s="63" t="n">
        <v>62.3</v>
      </c>
      <c r="H77" s="82" t="s">
        <v>178</v>
      </c>
      <c r="I77" s="83"/>
      <c r="J77" s="83"/>
      <c r="K77" s="83"/>
      <c r="L77" s="83"/>
      <c r="M77" s="83"/>
      <c r="O77" s="61" t="s">
        <v>74</v>
      </c>
      <c r="P77" s="60" t="n">
        <v>8.57334226389819</v>
      </c>
      <c r="Q77" s="60" t="n">
        <v>0</v>
      </c>
      <c r="R77" s="60" t="n">
        <v>0</v>
      </c>
      <c r="S77" s="60" t="n">
        <v>8.55619557937039</v>
      </c>
      <c r="T77" s="60" t="n">
        <v>34.2247823174816</v>
      </c>
      <c r="V77" s="70" t="s">
        <v>78</v>
      </c>
      <c r="W77" s="63" t="n">
        <v>102.491103202847</v>
      </c>
      <c r="X77" s="63" t="n">
        <v>0</v>
      </c>
      <c r="Y77" s="63" t="n">
        <v>0</v>
      </c>
      <c r="Z77" s="63" t="n">
        <v>0</v>
      </c>
      <c r="AA77" s="63" t="n">
        <v>0</v>
      </c>
      <c r="AC77" s="70" t="s">
        <v>78</v>
      </c>
      <c r="AD77" s="63" t="n">
        <v>12</v>
      </c>
      <c r="AE77" s="63" t="n">
        <v>0</v>
      </c>
      <c r="AF77" s="63" t="n">
        <v>0</v>
      </c>
      <c r="AG77" s="63" t="n">
        <v>0</v>
      </c>
      <c r="AH77" s="63" t="n">
        <v>0</v>
      </c>
    </row>
    <row r="78" customFormat="false" ht="15" hidden="false" customHeight="false" outlineLevel="0" collapsed="false">
      <c r="A78" s="70" t="s">
        <v>78</v>
      </c>
      <c r="B78" s="63" t="n">
        <v>102.491103202847</v>
      </c>
      <c r="C78" s="63" t="n">
        <v>0</v>
      </c>
      <c r="D78" s="63" t="n">
        <v>0</v>
      </c>
      <c r="E78" s="63" t="n">
        <v>0</v>
      </c>
      <c r="F78" s="63" t="n">
        <v>0</v>
      </c>
      <c r="H78" s="83"/>
      <c r="I78" s="83"/>
      <c r="J78" s="83"/>
      <c r="K78" s="83"/>
      <c r="L78" s="83"/>
      <c r="M78" s="83"/>
      <c r="O78" s="61" t="s">
        <v>90</v>
      </c>
      <c r="P78" s="60" t="n">
        <v>0.133958472873409</v>
      </c>
      <c r="Q78" s="60" t="n">
        <v>0</v>
      </c>
      <c r="R78" s="60" t="n">
        <v>0</v>
      </c>
      <c r="S78" s="60" t="n">
        <v>0</v>
      </c>
      <c r="T78" s="60" t="n">
        <v>0</v>
      </c>
      <c r="V78" s="70" t="s">
        <v>74</v>
      </c>
      <c r="W78" s="63" t="n">
        <v>4.73309608540925</v>
      </c>
      <c r="X78" s="63" t="n">
        <v>0</v>
      </c>
      <c r="Y78" s="63" t="n">
        <v>0</v>
      </c>
      <c r="Z78" s="63" t="n">
        <v>4.72362989323843</v>
      </c>
      <c r="AA78" s="63" t="n">
        <v>18.8945195729537</v>
      </c>
      <c r="AC78" s="70" t="s">
        <v>100</v>
      </c>
      <c r="AD78" s="63" t="n">
        <v>0.4</v>
      </c>
      <c r="AE78" s="63" t="n">
        <v>0</v>
      </c>
      <c r="AF78" s="63" t="n">
        <v>0</v>
      </c>
      <c r="AG78" s="63" t="n">
        <v>0</v>
      </c>
      <c r="AH78" s="63" t="n">
        <v>0</v>
      </c>
    </row>
    <row r="79" customFormat="false" ht="15" hidden="false" customHeight="false" outlineLevel="0" collapsed="false">
      <c r="A79" s="70" t="s">
        <v>74</v>
      </c>
      <c r="B79" s="63" t="n">
        <v>4.73309608540925</v>
      </c>
      <c r="C79" s="63" t="n">
        <v>0</v>
      </c>
      <c r="D79" s="63" t="n">
        <v>0</v>
      </c>
      <c r="E79" s="63" t="n">
        <v>4.72362989323843</v>
      </c>
      <c r="F79" s="63" t="n">
        <v>18.8945195729537</v>
      </c>
      <c r="H79" s="70" t="s">
        <v>57</v>
      </c>
      <c r="I79" s="70" t="s">
        <v>58</v>
      </c>
      <c r="J79" s="70" t="s">
        <v>59</v>
      </c>
      <c r="K79" s="70" t="s">
        <v>60</v>
      </c>
      <c r="L79" s="70" t="s">
        <v>61</v>
      </c>
      <c r="M79" s="70" t="s">
        <v>17</v>
      </c>
      <c r="O79" s="61" t="s">
        <v>179</v>
      </c>
      <c r="P79" s="60" t="n">
        <v>0.267916945746818</v>
      </c>
      <c r="Q79" s="60" t="n">
        <v>0</v>
      </c>
      <c r="R79" s="60" t="n">
        <v>0</v>
      </c>
      <c r="S79" s="60" t="n">
        <v>0</v>
      </c>
      <c r="T79" s="60" t="n">
        <v>0</v>
      </c>
      <c r="V79" s="70" t="s">
        <v>180</v>
      </c>
      <c r="W79" s="63" t="n">
        <v>17.0818505338078</v>
      </c>
      <c r="X79" s="63" t="n">
        <v>0.204982206405694</v>
      </c>
      <c r="Y79" s="63" t="n">
        <v>0.111032028469751</v>
      </c>
      <c r="Z79" s="63" t="n">
        <v>2.03957295373666</v>
      </c>
      <c r="AA79" s="63" t="n">
        <v>8.88256227758007</v>
      </c>
      <c r="AC79" s="70" t="s">
        <v>163</v>
      </c>
      <c r="AD79" s="63" t="n">
        <v>2</v>
      </c>
      <c r="AE79" s="63" t="n">
        <v>0.05</v>
      </c>
      <c r="AF79" s="63" t="n">
        <v>0.01</v>
      </c>
      <c r="AG79" s="63" t="n">
        <v>0.082</v>
      </c>
      <c r="AH79" s="63" t="n">
        <v>0.618</v>
      </c>
    </row>
    <row r="80" customFormat="false" ht="15" hidden="false" customHeight="false" outlineLevel="0" collapsed="false">
      <c r="A80" s="70" t="s">
        <v>180</v>
      </c>
      <c r="B80" s="63" t="n">
        <v>17.0818505338078</v>
      </c>
      <c r="C80" s="63" t="n">
        <v>0.204982206405694</v>
      </c>
      <c r="D80" s="63" t="n">
        <v>0.111032028469751</v>
      </c>
      <c r="E80" s="63" t="n">
        <v>2.03957295373666</v>
      </c>
      <c r="F80" s="63" t="n">
        <v>8.88256227758007</v>
      </c>
      <c r="H80" s="71" t="s">
        <v>181</v>
      </c>
      <c r="I80" s="60" t="n">
        <v>29.3478260869565</v>
      </c>
      <c r="J80" s="60" t="n">
        <v>4.02173913043478</v>
      </c>
      <c r="K80" s="60" t="n">
        <v>0.548804347826087</v>
      </c>
      <c r="L80" s="60" t="n">
        <v>21.2977173913043</v>
      </c>
      <c r="M80" s="60" t="n">
        <v>99.4891304347826</v>
      </c>
      <c r="O80" s="61" t="s">
        <v>182</v>
      </c>
      <c r="P80" s="60" t="n">
        <v>0.267916945746818</v>
      </c>
      <c r="Q80" s="60" t="n">
        <v>0</v>
      </c>
      <c r="R80" s="60" t="n">
        <v>0</v>
      </c>
      <c r="S80" s="60" t="n">
        <v>0</v>
      </c>
      <c r="T80" s="60" t="n">
        <v>0</v>
      </c>
      <c r="V80" s="70" t="s">
        <v>183</v>
      </c>
      <c r="W80" s="63" t="n">
        <v>5.69395017793594</v>
      </c>
      <c r="X80" s="63" t="n">
        <v>0</v>
      </c>
      <c r="Y80" s="63" t="n">
        <v>0</v>
      </c>
      <c r="Z80" s="63" t="n">
        <v>5.01067615658363</v>
      </c>
      <c r="AA80" s="63" t="n">
        <v>20.0427046263345</v>
      </c>
      <c r="AC80" s="70" t="s">
        <v>116</v>
      </c>
      <c r="AD80" s="63" t="n">
        <v>2</v>
      </c>
      <c r="AE80" s="63" t="n">
        <v>0.074</v>
      </c>
      <c r="AF80" s="63" t="n">
        <v>0.008</v>
      </c>
      <c r="AG80" s="63" t="n">
        <v>0.16</v>
      </c>
      <c r="AH80" s="63" t="n">
        <v>1.008</v>
      </c>
    </row>
    <row r="81" customFormat="false" ht="15" hidden="false" customHeight="false" outlineLevel="0" collapsed="false">
      <c r="A81" s="61" t="s">
        <v>183</v>
      </c>
      <c r="B81" s="60" t="n">
        <v>5.69395017793594</v>
      </c>
      <c r="C81" s="60" t="n">
        <v>0</v>
      </c>
      <c r="D81" s="60" t="n">
        <v>0</v>
      </c>
      <c r="E81" s="60" t="n">
        <v>5.01067615658363</v>
      </c>
      <c r="F81" s="60" t="n">
        <v>20.0427046263345</v>
      </c>
      <c r="H81" s="61" t="s">
        <v>184</v>
      </c>
      <c r="I81" s="60" t="n">
        <v>0.543478260869565</v>
      </c>
      <c r="J81" s="60" t="n">
        <v>0</v>
      </c>
      <c r="K81" s="60" t="n">
        <v>0</v>
      </c>
      <c r="L81" s="60" t="n">
        <v>0</v>
      </c>
      <c r="M81" s="60" t="n">
        <v>0</v>
      </c>
      <c r="O81" s="61" t="s">
        <v>185</v>
      </c>
      <c r="P81" s="60" t="n">
        <v>5.35833891493637</v>
      </c>
      <c r="Q81" s="60" t="n">
        <v>0</v>
      </c>
      <c r="R81" s="60" t="n">
        <v>5.35833891493637</v>
      </c>
      <c r="S81" s="60" t="n">
        <v>0</v>
      </c>
      <c r="T81" s="60" t="n">
        <v>47.3677160080375</v>
      </c>
      <c r="V81" s="70" t="s">
        <v>186</v>
      </c>
      <c r="W81" s="63" t="n">
        <v>70</v>
      </c>
      <c r="X81" s="63" t="n">
        <v>0.182</v>
      </c>
      <c r="Y81" s="63" t="n">
        <v>0.119</v>
      </c>
      <c r="Z81" s="63" t="n">
        <v>9.667</v>
      </c>
      <c r="AA81" s="63" t="n">
        <v>36.4</v>
      </c>
      <c r="AC81" s="70" t="s">
        <v>187</v>
      </c>
      <c r="AD81" s="63" t="n">
        <v>0.01</v>
      </c>
      <c r="AE81" s="63" t="n">
        <v>0</v>
      </c>
      <c r="AF81" s="63" t="n">
        <v>0</v>
      </c>
      <c r="AG81" s="63" t="n">
        <v>0</v>
      </c>
      <c r="AH81" s="63" t="n">
        <v>0</v>
      </c>
    </row>
    <row r="82" customFormat="false" ht="15" hidden="false" customHeight="false" outlineLevel="0" collapsed="false">
      <c r="A82" s="107" t="s">
        <v>83</v>
      </c>
      <c r="B82" s="108" t="n">
        <f aca="false">SUM(B72:B81)</f>
        <v>294.1</v>
      </c>
      <c r="C82" s="108" t="n">
        <f aca="false">SUM(C72:C81)</f>
        <v>13.2012922064057</v>
      </c>
      <c r="D82" s="108" t="n">
        <f aca="false">SUM(D72:D81)</f>
        <v>14.8494520284698</v>
      </c>
      <c r="E82" s="108" t="n">
        <f aca="false">SUM(E72:E81)</f>
        <v>43.4818190035587</v>
      </c>
      <c r="F82" s="108" t="n">
        <f aca="false">SUM(F72:F81)</f>
        <v>352.519586476868</v>
      </c>
      <c r="H82" s="71" t="s">
        <v>69</v>
      </c>
      <c r="I82" s="60" t="n">
        <v>21.7391304347826</v>
      </c>
      <c r="J82" s="60" t="n">
        <v>0.684782608695652</v>
      </c>
      <c r="K82" s="60" t="n">
        <v>0.710869565217391</v>
      </c>
      <c r="L82" s="60" t="n">
        <v>1.03913043478261</v>
      </c>
      <c r="M82" s="60" t="n">
        <v>13.2608695652174</v>
      </c>
      <c r="O82" s="71" t="s">
        <v>64</v>
      </c>
      <c r="P82" s="60" t="n">
        <v>21.4333556597455</v>
      </c>
      <c r="Q82" s="60" t="n">
        <v>2.69417280643001</v>
      </c>
      <c r="R82" s="60" t="n">
        <v>2.1304755525787</v>
      </c>
      <c r="S82" s="60" t="n">
        <v>0.167180174146015</v>
      </c>
      <c r="T82" s="60" t="n">
        <v>30.649698593436</v>
      </c>
      <c r="V82" s="78" t="s">
        <v>83</v>
      </c>
      <c r="W82" s="79" t="n">
        <f aca="false">SUM(W72:W81)</f>
        <v>280</v>
      </c>
      <c r="X82" s="79" t="n">
        <f aca="false">SUM(X72:X81)</f>
        <v>4.04198220640569</v>
      </c>
      <c r="Y82" s="79" t="n">
        <f aca="false">SUM(Y72:Y81)</f>
        <v>11.5810320284697</v>
      </c>
      <c r="Z82" s="79" t="n">
        <f aca="false">SUM(Z72:Z81)</f>
        <v>36.6488790035587</v>
      </c>
      <c r="AA82" s="79" t="n">
        <f aca="false">SUM(AA72:AA81)</f>
        <v>258.355786476868</v>
      </c>
      <c r="AC82" s="71" t="s">
        <v>188</v>
      </c>
      <c r="AD82" s="63" t="n">
        <v>1</v>
      </c>
      <c r="AE82" s="63" t="n">
        <v>0.028</v>
      </c>
      <c r="AF82" s="63" t="n">
        <v>0.67</v>
      </c>
      <c r="AG82" s="63" t="n">
        <v>0.026</v>
      </c>
      <c r="AH82" s="63" t="n">
        <v>6.246</v>
      </c>
    </row>
    <row r="83" customFormat="false" ht="15" hidden="false" customHeight="false" outlineLevel="0" collapsed="false">
      <c r="H83" s="61" t="s">
        <v>189</v>
      </c>
      <c r="I83" s="60" t="n">
        <v>0.217391304347826</v>
      </c>
      <c r="J83" s="60" t="n">
        <v>0</v>
      </c>
      <c r="K83" s="60" t="n">
        <v>0</v>
      </c>
      <c r="L83" s="60" t="n">
        <v>0</v>
      </c>
      <c r="M83" s="60" t="n">
        <v>0</v>
      </c>
      <c r="O83" s="71" t="s">
        <v>69</v>
      </c>
      <c r="P83" s="60" t="n">
        <v>16.0750167448091</v>
      </c>
      <c r="Q83" s="60" t="n">
        <v>0.506363027461487</v>
      </c>
      <c r="R83" s="60" t="n">
        <v>0.525653047555258</v>
      </c>
      <c r="S83" s="60" t="n">
        <v>1.77</v>
      </c>
      <c r="T83" s="60" t="n">
        <v>9.80576021433356</v>
      </c>
      <c r="V83" s="67"/>
      <c r="W83" s="67"/>
      <c r="X83" s="67"/>
      <c r="Y83" s="67"/>
      <c r="Z83" s="67"/>
      <c r="AA83" s="67"/>
      <c r="AC83" s="70" t="s">
        <v>90</v>
      </c>
      <c r="AD83" s="63" t="n">
        <v>0.05</v>
      </c>
      <c r="AE83" s="63" t="n">
        <v>0</v>
      </c>
      <c r="AF83" s="63" t="n">
        <v>0</v>
      </c>
      <c r="AG83" s="63" t="n">
        <v>0</v>
      </c>
      <c r="AH83" s="63" t="n">
        <v>0</v>
      </c>
    </row>
    <row r="84" customFormat="false" ht="15" hidden="false" customHeight="false" outlineLevel="0" collapsed="false">
      <c r="C84" s="67" t="s">
        <v>190</v>
      </c>
      <c r="D84" s="67"/>
      <c r="E84" s="67"/>
      <c r="F84" s="67"/>
      <c r="H84" s="61" t="s">
        <v>191</v>
      </c>
      <c r="I84" s="60" t="n">
        <v>2.71739130434783</v>
      </c>
      <c r="J84" s="60" t="n">
        <v>0</v>
      </c>
      <c r="K84" s="60" t="n">
        <v>0</v>
      </c>
      <c r="L84" s="60" t="n">
        <v>2.71195652173913</v>
      </c>
      <c r="M84" s="60" t="n">
        <v>10.8478260869565</v>
      </c>
      <c r="O84" s="61" t="s">
        <v>192</v>
      </c>
      <c r="P84" s="60" t="n">
        <v>0.0267916945746818</v>
      </c>
      <c r="Q84" s="60" t="n">
        <v>0</v>
      </c>
      <c r="R84" s="60" t="n">
        <v>0</v>
      </c>
      <c r="S84" s="60" t="n">
        <v>0</v>
      </c>
      <c r="T84" s="60" t="n">
        <v>0</v>
      </c>
      <c r="V84" s="67"/>
      <c r="W84" s="67"/>
      <c r="X84" s="67" t="s">
        <v>36</v>
      </c>
      <c r="Y84" s="67"/>
      <c r="Z84" s="67"/>
      <c r="AA84" s="67"/>
      <c r="AC84" s="70" t="s">
        <v>193</v>
      </c>
      <c r="AD84" s="63" t="n">
        <v>5</v>
      </c>
      <c r="AE84" s="63" t="n">
        <v>0.068</v>
      </c>
      <c r="AF84" s="63" t="n">
        <v>0.0075</v>
      </c>
      <c r="AG84" s="63" t="n">
        <v>0.1395</v>
      </c>
      <c r="AH84" s="63" t="n">
        <v>0.75</v>
      </c>
    </row>
    <row r="85" customFormat="false" ht="15" hidden="false" customHeight="false" outlineLevel="0" collapsed="false">
      <c r="C85" s="70" t="s">
        <v>59</v>
      </c>
      <c r="D85" s="70" t="s">
        <v>60</v>
      </c>
      <c r="E85" s="70" t="s">
        <v>61</v>
      </c>
      <c r="F85" s="70" t="s">
        <v>17</v>
      </c>
      <c r="H85" s="71" t="s">
        <v>194</v>
      </c>
      <c r="I85" s="60" t="n">
        <v>5.43478260869565</v>
      </c>
      <c r="J85" s="60" t="n">
        <v>0.0380434782608696</v>
      </c>
      <c r="K85" s="60" t="n">
        <v>4.23913043478261</v>
      </c>
      <c r="L85" s="60" t="n">
        <v>0.0543478260869565</v>
      </c>
      <c r="M85" s="60" t="n">
        <v>38.5217391304348</v>
      </c>
      <c r="O85" s="61" t="s">
        <v>195</v>
      </c>
      <c r="P85" s="60" t="n">
        <v>16.0750167448091</v>
      </c>
      <c r="Q85" s="60" t="n">
        <v>0.160750167448091</v>
      </c>
      <c r="R85" s="60" t="n">
        <v>0.0160750167448091</v>
      </c>
      <c r="S85" s="60" t="n">
        <v>2.74</v>
      </c>
      <c r="T85" s="60" t="n">
        <v>3.95445411922304</v>
      </c>
      <c r="V85" s="67"/>
      <c r="W85" s="67"/>
      <c r="X85" s="70" t="s">
        <v>59</v>
      </c>
      <c r="Y85" s="70" t="s">
        <v>60</v>
      </c>
      <c r="Z85" s="70" t="s">
        <v>61</v>
      </c>
      <c r="AA85" s="70" t="s">
        <v>17</v>
      </c>
      <c r="AC85" s="70" t="s">
        <v>73</v>
      </c>
      <c r="AD85" s="63" t="n">
        <v>60</v>
      </c>
      <c r="AE85" s="63" t="n">
        <v>0.654</v>
      </c>
      <c r="AF85" s="63" t="n">
        <v>0.198</v>
      </c>
      <c r="AG85" s="63" t="n">
        <v>13.704</v>
      </c>
      <c r="AH85" s="63" t="n">
        <v>53.4</v>
      </c>
    </row>
    <row r="86" customFormat="false" ht="15" hidden="false" customHeight="false" outlineLevel="0" collapsed="false">
      <c r="C86" s="63" t="n">
        <f aca="false">C67+C33+C43+C82+C16</f>
        <v>58.6233613778747</v>
      </c>
      <c r="D86" s="63" t="n">
        <f aca="false">D67+D33+D43+D82+D16</f>
        <v>54.6110033781816</v>
      </c>
      <c r="E86" s="63" t="n">
        <f aca="false">E67+E33+E43+E82+E16</f>
        <v>179.797475643433</v>
      </c>
      <c r="F86" s="63" t="n">
        <f aca="false">F67+F33+F43+F82+F16</f>
        <v>1415.49330045675</v>
      </c>
      <c r="H86" s="71" t="s">
        <v>170</v>
      </c>
      <c r="I86" s="63" t="n">
        <v>15</v>
      </c>
      <c r="J86" s="63" t="n">
        <v>3.45</v>
      </c>
      <c r="K86" s="63" t="n">
        <v>4.35</v>
      </c>
      <c r="L86" s="63" t="n">
        <v>0</v>
      </c>
      <c r="M86" s="63" t="n">
        <v>54</v>
      </c>
      <c r="O86" s="71" t="s">
        <v>69</v>
      </c>
      <c r="P86" s="89" t="n">
        <v>200</v>
      </c>
      <c r="Q86" s="89" t="n">
        <v>6.6</v>
      </c>
      <c r="R86" s="89" t="n">
        <v>3.96</v>
      </c>
      <c r="S86" s="89" t="n">
        <v>9.6</v>
      </c>
      <c r="T86" s="89" t="n">
        <v>100</v>
      </c>
      <c r="V86" s="67"/>
      <c r="W86" s="67"/>
      <c r="X86" s="63" t="n">
        <f aca="false">X67+X28+X38+X82+X14</f>
        <v>43.3685404529038</v>
      </c>
      <c r="Y86" s="63" t="n">
        <f aca="false">Y67+Y28+Y38+Y82+Y14</f>
        <v>53.6428537152072</v>
      </c>
      <c r="Z86" s="63" t="n">
        <f aca="false">Z67+Z28+Z38+Z82+Z14</f>
        <v>194.993325697922</v>
      </c>
      <c r="AA86" s="63" t="n">
        <f aca="false">AA67+AA28+AA38+AA82+AA14</f>
        <v>1421.79780926783</v>
      </c>
      <c r="AC86" s="71" t="s">
        <v>196</v>
      </c>
      <c r="AD86" s="63" t="n">
        <v>200</v>
      </c>
      <c r="AE86" s="63" t="n">
        <v>6</v>
      </c>
      <c r="AF86" s="63" t="n">
        <v>0.1</v>
      </c>
      <c r="AG86" s="63" t="n">
        <v>7.6</v>
      </c>
      <c r="AH86" s="63" t="n">
        <v>60</v>
      </c>
    </row>
    <row r="87" customFormat="false" ht="15" hidden="false" customHeight="false" outlineLevel="0" collapsed="false">
      <c r="H87" s="61" t="s">
        <v>197</v>
      </c>
      <c r="I87" s="60" t="n">
        <v>5</v>
      </c>
      <c r="J87" s="60" t="n">
        <v>0.05</v>
      </c>
      <c r="K87" s="60" t="n">
        <v>0.01</v>
      </c>
      <c r="L87" s="60" t="n">
        <v>0.365</v>
      </c>
      <c r="M87" s="60" t="n">
        <v>1.75</v>
      </c>
      <c r="O87" s="70" t="s">
        <v>73</v>
      </c>
      <c r="P87" s="89" t="n">
        <v>70</v>
      </c>
      <c r="Q87" s="89" t="n">
        <v>0.763</v>
      </c>
      <c r="R87" s="89" t="n">
        <v>0.231</v>
      </c>
      <c r="S87" s="89" t="n">
        <v>15.988</v>
      </c>
      <c r="T87" s="89" t="n">
        <v>62.3</v>
      </c>
      <c r="AC87" s="78" t="s">
        <v>83</v>
      </c>
      <c r="AD87" s="79" t="n">
        <f aca="false">SUM(AD70:AD86)</f>
        <v>349.62</v>
      </c>
      <c r="AE87" s="79" t="n">
        <f aca="false">SUM(AE70:AE86)</f>
        <v>18.45</v>
      </c>
      <c r="AF87" s="79" t="n">
        <f aca="false">SUM(AF70:AF86)</f>
        <v>9.5799</v>
      </c>
      <c r="AG87" s="79" t="n">
        <f aca="false">SUM(AG70:AG86)</f>
        <v>40.1407</v>
      </c>
      <c r="AH87" s="79" t="n">
        <f aca="false">SUM(AH70:AH86)</f>
        <v>318.8316</v>
      </c>
    </row>
    <row r="88" customFormat="false" ht="15" hidden="false" customHeight="false" outlineLevel="0" collapsed="false">
      <c r="H88" s="61" t="s">
        <v>74</v>
      </c>
      <c r="I88" s="60" t="n">
        <v>8</v>
      </c>
      <c r="J88" s="60" t="n">
        <v>0</v>
      </c>
      <c r="K88" s="60" t="n">
        <v>0</v>
      </c>
      <c r="L88" s="60" t="n">
        <v>7.984</v>
      </c>
      <c r="M88" s="60" t="n">
        <v>31.936</v>
      </c>
      <c r="O88" s="78" t="s">
        <v>198</v>
      </c>
      <c r="P88" s="79" t="n">
        <f aca="false">SUM(P76:P87)</f>
        <v>350</v>
      </c>
      <c r="Q88" s="79" t="n">
        <f aca="false">SUM(Q76:Q87)</f>
        <v>12.8442860013396</v>
      </c>
      <c r="R88" s="79" t="n">
        <f aca="false">SUM(R76:R87)</f>
        <v>12.4815425318151</v>
      </c>
      <c r="S88" s="79" t="n">
        <f aca="false">SUM(S76:S87)</f>
        <v>52.3413757535164</v>
      </c>
      <c r="T88" s="79" t="n">
        <f aca="false">SUM(T76:T87)</f>
        <v>353.202411252512</v>
      </c>
      <c r="AC88" s="67"/>
      <c r="AD88" s="67"/>
      <c r="AE88" s="67"/>
      <c r="AF88" s="67"/>
      <c r="AG88" s="67"/>
      <c r="AH88" s="67"/>
    </row>
    <row r="89" customFormat="false" ht="15" hidden="false" customHeight="false" outlineLevel="0" collapsed="false">
      <c r="H89" s="61" t="s">
        <v>78</v>
      </c>
      <c r="I89" s="60" t="n">
        <v>90</v>
      </c>
      <c r="J89" s="60" t="n">
        <v>0</v>
      </c>
      <c r="K89" s="60" t="n">
        <v>0</v>
      </c>
      <c r="L89" s="60" t="n">
        <v>0</v>
      </c>
      <c r="M89" s="60" t="n">
        <v>0</v>
      </c>
      <c r="AC89" s="67"/>
      <c r="AD89" s="67"/>
      <c r="AE89" s="67" t="s">
        <v>36</v>
      </c>
      <c r="AF89" s="67"/>
      <c r="AG89" s="67"/>
      <c r="AH89" s="67"/>
    </row>
    <row r="90" customFormat="false" ht="15" hidden="false" customHeight="false" outlineLevel="0" collapsed="false">
      <c r="H90" s="70" t="s">
        <v>199</v>
      </c>
      <c r="I90" s="63" t="n">
        <v>70</v>
      </c>
      <c r="J90" s="63" t="n">
        <v>0.266</v>
      </c>
      <c r="K90" s="63" t="n">
        <v>0.084</v>
      </c>
      <c r="L90" s="63" t="n">
        <v>10.822</v>
      </c>
      <c r="M90" s="63" t="n">
        <v>40.6</v>
      </c>
      <c r="Q90" s="0" t="s">
        <v>190</v>
      </c>
      <c r="AC90" s="67"/>
      <c r="AD90" s="67"/>
      <c r="AE90" s="70" t="s">
        <v>59</v>
      </c>
      <c r="AF90" s="70" t="s">
        <v>60</v>
      </c>
      <c r="AG90" s="70" t="s">
        <v>61</v>
      </c>
      <c r="AH90" s="70" t="s">
        <v>17</v>
      </c>
    </row>
    <row r="91" customFormat="false" ht="15" hidden="false" customHeight="false" outlineLevel="0" collapsed="false">
      <c r="H91" s="78" t="s">
        <v>83</v>
      </c>
      <c r="I91" s="79" t="n">
        <f aca="false">SUM(I80:I90)</f>
        <v>248</v>
      </c>
      <c r="J91" s="79" t="n">
        <f aca="false">SUM(J80:J90)</f>
        <v>8.51056521739131</v>
      </c>
      <c r="K91" s="79" t="n">
        <f aca="false">SUM(K80:K90)</f>
        <v>9.94280434782609</v>
      </c>
      <c r="L91" s="79" t="n">
        <f aca="false">SUM(L80:L90)</f>
        <v>44.274152173913</v>
      </c>
      <c r="M91" s="79" t="n">
        <f aca="false">SUM(M80:M90)</f>
        <v>290.405565217391</v>
      </c>
      <c r="Q91" s="70" t="s">
        <v>59</v>
      </c>
      <c r="R91" s="70" t="s">
        <v>60</v>
      </c>
      <c r="S91" s="70" t="s">
        <v>61</v>
      </c>
      <c r="T91" s="70" t="s">
        <v>17</v>
      </c>
      <c r="AC91" s="67"/>
      <c r="AD91" s="67"/>
      <c r="AE91" s="63" t="n">
        <f aca="false">AE13+AE39+AE64+AE87</f>
        <v>56.5631740223464</v>
      </c>
      <c r="AF91" s="63" t="n">
        <f aca="false">AF13+AF39+AF64+AF87</f>
        <v>42.8681754748603</v>
      </c>
      <c r="AG91" s="63" t="n">
        <f aca="false">AG13+AG39+AG64+AG87</f>
        <v>231.397041340782</v>
      </c>
      <c r="AH91" s="63" t="n">
        <f aca="false">AH13+AH39+AH64+AH87</f>
        <v>1525.31272234637</v>
      </c>
    </row>
    <row r="92" customFormat="false" ht="15" hidden="false" customHeight="false" outlineLevel="0" collapsed="false">
      <c r="H92" s="67"/>
      <c r="I92" s="67"/>
      <c r="J92" s="67"/>
      <c r="K92" s="67"/>
      <c r="L92" s="67"/>
      <c r="M92" s="67"/>
      <c r="Q92" s="63" t="n">
        <f aca="false">Q71+Q38+Q48+Q88+Q24+Q13</f>
        <v>58.1614971423792</v>
      </c>
      <c r="R92" s="63" t="n">
        <f aca="false">R71+R38+R48+R88+R24+R13</f>
        <v>44.0555976162361</v>
      </c>
      <c r="S92" s="63" t="n">
        <f aca="false">S71+S38+S48+S88+S24+S13</f>
        <v>175.975969770239</v>
      </c>
      <c r="T92" s="63" t="n">
        <f aca="false">T71+T38+T48+T88+T24+T13</f>
        <v>1313.18125638599</v>
      </c>
    </row>
    <row r="93" customFormat="false" ht="15" hidden="false" customHeight="false" outlineLevel="0" collapsed="false">
      <c r="H93" s="67"/>
      <c r="I93" s="67"/>
      <c r="J93" s="67" t="s">
        <v>36</v>
      </c>
      <c r="K93" s="67"/>
      <c r="L93" s="67"/>
      <c r="M93" s="67"/>
    </row>
    <row r="94" customFormat="false" ht="15" hidden="false" customHeight="false" outlineLevel="0" collapsed="false">
      <c r="H94" s="67"/>
      <c r="I94" s="67"/>
      <c r="J94" s="70" t="s">
        <v>59</v>
      </c>
      <c r="K94" s="70" t="s">
        <v>60</v>
      </c>
      <c r="L94" s="70" t="s">
        <v>61</v>
      </c>
      <c r="M94" s="70" t="s">
        <v>17</v>
      </c>
    </row>
    <row r="95" customFormat="false" ht="15" hidden="false" customHeight="false" outlineLevel="0" collapsed="false">
      <c r="H95" s="67"/>
      <c r="I95" s="67"/>
      <c r="J95" s="63" t="n">
        <f aca="false">J75+J39+J49+J91+J25+J13</f>
        <v>51.9581267617669</v>
      </c>
      <c r="K95" s="63" t="n">
        <f aca="false">K75+K39+K49+K91+K25+K13</f>
        <v>56.703997660515</v>
      </c>
      <c r="L95" s="63" t="n">
        <f aca="false">L75+L39+L49+L91+L25+L13</f>
        <v>169.025411874133</v>
      </c>
      <c r="M95" s="63" t="n">
        <f aca="false">M75+M39+M49+M91+M25+M13</f>
        <v>1354.79891011196</v>
      </c>
    </row>
  </sheetData>
  <mergeCells count="8">
    <mergeCell ref="A2:D2"/>
    <mergeCell ref="O2:R2"/>
    <mergeCell ref="V2:Y2"/>
    <mergeCell ref="AC2:AF2"/>
    <mergeCell ref="A3:D3"/>
    <mergeCell ref="O3:R3"/>
    <mergeCell ref="V3:Y3"/>
    <mergeCell ref="AC3:AF3"/>
  </mergeCells>
  <printOptions headings="false" gridLines="false" gridLinesSet="true" horizontalCentered="false" verticalCentered="false"/>
  <pageMargins left="0.7" right="0.7" top="0.75" bottom="0.75" header="0.3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&amp;CUzturvētības 7-10</oddHeader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A23"/>
  <sheetViews>
    <sheetView showFormulas="false" showGridLines="true" showRowColHeaders="true" showZeros="true" rightToLeft="false" tabSelected="true" showOutlineSymbols="true" defaultGridColor="true" view="normal" topLeftCell="A4" colorId="64" zoomScale="69" zoomScaleNormal="69" zoomScalePageLayoutView="100" workbookViewId="0">
      <selection pane="topLeft" activeCell="X6" activeCellId="0" sqref="X6"/>
    </sheetView>
  </sheetViews>
  <sheetFormatPr defaultRowHeight="15" zeroHeight="false" outlineLevelRow="0" outlineLevelCol="0"/>
  <cols>
    <col collapsed="false" customWidth="true" hidden="false" outlineLevel="0" max="1" min="1" style="0" width="17.43"/>
    <col collapsed="false" customWidth="true" hidden="false" outlineLevel="0" max="21" min="2" style="0" width="9"/>
    <col collapsed="false" customWidth="true" hidden="false" outlineLevel="0" max="1025" min="22" style="0" width="8.85"/>
  </cols>
  <sheetData>
    <row r="1" customFormat="false" ht="15" hidden="false" customHeight="true" outlineLevel="0" collapsed="false">
      <c r="A1" s="0" t="s">
        <v>142</v>
      </c>
    </row>
    <row r="2" customFormat="false" ht="35.25" hidden="false" customHeight="true" outlineLevel="0" collapsed="false">
      <c r="A2" s="1" t="s">
        <v>200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customFormat="false" ht="35.25" hidden="false" customHeight="true" outlineLevel="0" collapsed="false">
      <c r="A3" s="2" t="s">
        <v>201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customFormat="false" ht="27" hidden="false" customHeight="false" outlineLevel="0" collapsed="false">
      <c r="A4" s="3" t="s">
        <v>202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customFormat="false" ht="21.75" hidden="false" customHeight="false" outlineLevel="0" collapsed="false">
      <c r="A5" s="4"/>
      <c r="B5" s="5" t="s">
        <v>3</v>
      </c>
      <c r="C5" s="5"/>
      <c r="D5" s="5"/>
      <c r="E5" s="5"/>
      <c r="F5" s="5" t="s">
        <v>4</v>
      </c>
      <c r="G5" s="5"/>
      <c r="H5" s="5"/>
      <c r="I5" s="5"/>
      <c r="J5" s="5" t="s">
        <v>5</v>
      </c>
      <c r="K5" s="5"/>
      <c r="L5" s="5"/>
      <c r="M5" s="5"/>
      <c r="N5" s="5" t="s">
        <v>6</v>
      </c>
      <c r="O5" s="5"/>
      <c r="P5" s="5"/>
      <c r="Q5" s="5"/>
      <c r="R5" s="6" t="s">
        <v>7</v>
      </c>
      <c r="S5" s="6"/>
      <c r="T5" s="6"/>
      <c r="U5" s="6"/>
    </row>
    <row r="6" customFormat="false" ht="132.75" hidden="false" customHeight="true" outlineLevel="0" collapsed="false">
      <c r="A6" s="109" t="s">
        <v>8</v>
      </c>
      <c r="B6" s="8" t="s">
        <v>203</v>
      </c>
      <c r="C6" s="8"/>
      <c r="D6" s="8"/>
      <c r="E6" s="8"/>
      <c r="F6" s="8" t="s">
        <v>204</v>
      </c>
      <c r="G6" s="8"/>
      <c r="H6" s="8"/>
      <c r="I6" s="8"/>
      <c r="J6" s="9" t="s">
        <v>205</v>
      </c>
      <c r="K6" s="9"/>
      <c r="L6" s="9"/>
      <c r="M6" s="9"/>
      <c r="N6" s="9" t="s">
        <v>206</v>
      </c>
      <c r="O6" s="9"/>
      <c r="P6" s="9"/>
      <c r="Q6" s="9"/>
      <c r="R6" s="8" t="s">
        <v>207</v>
      </c>
      <c r="S6" s="8"/>
      <c r="T6" s="8"/>
      <c r="U6" s="8"/>
    </row>
    <row r="7" customFormat="false" ht="15.95" hidden="false" customHeight="true" outlineLevel="0" collapsed="false">
      <c r="A7" s="109"/>
      <c r="B7" s="10" t="s">
        <v>14</v>
      </c>
      <c r="C7" s="11" t="s">
        <v>15</v>
      </c>
      <c r="D7" s="11" t="s">
        <v>16</v>
      </c>
      <c r="E7" s="12" t="s">
        <v>17</v>
      </c>
      <c r="F7" s="10" t="s">
        <v>14</v>
      </c>
      <c r="G7" s="11" t="s">
        <v>15</v>
      </c>
      <c r="H7" s="11" t="s">
        <v>16</v>
      </c>
      <c r="I7" s="13" t="s">
        <v>17</v>
      </c>
      <c r="J7" s="14" t="s">
        <v>14</v>
      </c>
      <c r="K7" s="11" t="s">
        <v>15</v>
      </c>
      <c r="L7" s="11" t="s">
        <v>16</v>
      </c>
      <c r="M7" s="13" t="s">
        <v>17</v>
      </c>
      <c r="N7" s="14" t="s">
        <v>14</v>
      </c>
      <c r="O7" s="11" t="s">
        <v>15</v>
      </c>
      <c r="P7" s="11" t="s">
        <v>16</v>
      </c>
      <c r="Q7" s="12" t="s">
        <v>17</v>
      </c>
      <c r="R7" s="10" t="s">
        <v>14</v>
      </c>
      <c r="S7" s="11" t="s">
        <v>15</v>
      </c>
      <c r="T7" s="11" t="s">
        <v>16</v>
      </c>
      <c r="U7" s="13" t="s">
        <v>17</v>
      </c>
    </row>
    <row r="8" customFormat="false" ht="15.95" hidden="false" customHeight="true" outlineLevel="0" collapsed="false">
      <c r="A8" s="109"/>
      <c r="B8" s="110" t="s">
        <v>208</v>
      </c>
      <c r="C8" s="110" t="s">
        <v>209</v>
      </c>
      <c r="D8" s="110" t="s">
        <v>210</v>
      </c>
      <c r="E8" s="110" t="s">
        <v>211</v>
      </c>
      <c r="F8" s="110" t="s">
        <v>212</v>
      </c>
      <c r="G8" s="110" t="s">
        <v>213</v>
      </c>
      <c r="H8" s="110" t="s">
        <v>214</v>
      </c>
      <c r="I8" s="110" t="s">
        <v>215</v>
      </c>
      <c r="J8" s="110" t="s">
        <v>216</v>
      </c>
      <c r="K8" s="110" t="s">
        <v>217</v>
      </c>
      <c r="L8" s="110" t="s">
        <v>218</v>
      </c>
      <c r="M8" s="110" t="s">
        <v>219</v>
      </c>
      <c r="N8" s="110" t="s">
        <v>220</v>
      </c>
      <c r="O8" s="110" t="s">
        <v>221</v>
      </c>
      <c r="P8" s="110" t="s">
        <v>222</v>
      </c>
      <c r="Q8" s="110" t="s">
        <v>223</v>
      </c>
      <c r="R8" s="111" t="s">
        <v>224</v>
      </c>
      <c r="S8" s="111" t="s">
        <v>225</v>
      </c>
      <c r="T8" s="111" t="s">
        <v>226</v>
      </c>
      <c r="U8" s="111" t="s">
        <v>227</v>
      </c>
    </row>
    <row r="9" customFormat="false" ht="128.25" hidden="false" customHeight="true" outlineLevel="0" collapsed="false">
      <c r="A9" s="112" t="s">
        <v>18</v>
      </c>
      <c r="B9" s="24" t="s">
        <v>228</v>
      </c>
      <c r="C9" s="24"/>
      <c r="D9" s="24"/>
      <c r="E9" s="24"/>
      <c r="F9" s="24" t="s">
        <v>229</v>
      </c>
      <c r="G9" s="24"/>
      <c r="H9" s="24"/>
      <c r="I9" s="24"/>
      <c r="J9" s="25" t="s">
        <v>230</v>
      </c>
      <c r="K9" s="25"/>
      <c r="L9" s="25"/>
      <c r="M9" s="25"/>
      <c r="N9" s="25" t="s">
        <v>231</v>
      </c>
      <c r="O9" s="25"/>
      <c r="P9" s="25"/>
      <c r="Q9" s="25"/>
      <c r="R9" s="24" t="s">
        <v>232</v>
      </c>
      <c r="S9" s="24"/>
      <c r="T9" s="24"/>
      <c r="U9" s="24"/>
    </row>
    <row r="10" customFormat="false" ht="131.25" hidden="false" customHeight="true" outlineLevel="0" collapsed="false">
      <c r="A10" s="113" t="s">
        <v>24</v>
      </c>
      <c r="B10" s="23" t="s">
        <v>233</v>
      </c>
      <c r="C10" s="23"/>
      <c r="D10" s="23"/>
      <c r="E10" s="23"/>
      <c r="F10" s="24" t="s">
        <v>234</v>
      </c>
      <c r="G10" s="24"/>
      <c r="H10" s="24"/>
      <c r="I10" s="24"/>
      <c r="J10" s="24" t="s">
        <v>235</v>
      </c>
      <c r="K10" s="24"/>
      <c r="L10" s="24"/>
      <c r="M10" s="24"/>
      <c r="N10" s="25" t="s">
        <v>236</v>
      </c>
      <c r="O10" s="25"/>
      <c r="P10" s="25"/>
      <c r="Q10" s="25"/>
      <c r="R10" s="24" t="s">
        <v>237</v>
      </c>
      <c r="S10" s="24"/>
      <c r="T10" s="24"/>
      <c r="U10" s="24"/>
      <c r="AA10" s="0" t="s">
        <v>238</v>
      </c>
    </row>
    <row r="11" customFormat="false" ht="15.95" hidden="false" customHeight="true" outlineLevel="0" collapsed="false">
      <c r="A11" s="113"/>
      <c r="B11" s="10" t="s">
        <v>14</v>
      </c>
      <c r="C11" s="11" t="s">
        <v>15</v>
      </c>
      <c r="D11" s="11" t="s">
        <v>16</v>
      </c>
      <c r="E11" s="12" t="s">
        <v>17</v>
      </c>
      <c r="F11" s="10" t="s">
        <v>14</v>
      </c>
      <c r="G11" s="11" t="s">
        <v>15</v>
      </c>
      <c r="H11" s="11" t="s">
        <v>16</v>
      </c>
      <c r="I11" s="13" t="s">
        <v>17</v>
      </c>
      <c r="J11" s="14" t="s">
        <v>14</v>
      </c>
      <c r="K11" s="11" t="s">
        <v>15</v>
      </c>
      <c r="L11" s="11" t="s">
        <v>16</v>
      </c>
      <c r="M11" s="13" t="s">
        <v>17</v>
      </c>
      <c r="N11" s="14" t="s">
        <v>14</v>
      </c>
      <c r="O11" s="11" t="s">
        <v>15</v>
      </c>
      <c r="P11" s="11" t="s">
        <v>16</v>
      </c>
      <c r="Q11" s="12" t="s">
        <v>17</v>
      </c>
      <c r="R11" s="10" t="s">
        <v>14</v>
      </c>
      <c r="S11" s="11" t="s">
        <v>15</v>
      </c>
      <c r="T11" s="11" t="s">
        <v>16</v>
      </c>
      <c r="U11" s="13" t="s">
        <v>17</v>
      </c>
    </row>
    <row r="12" customFormat="false" ht="15.95" hidden="false" customHeight="true" outlineLevel="0" collapsed="false">
      <c r="A12" s="113"/>
      <c r="B12" s="110" t="s">
        <v>239</v>
      </c>
      <c r="C12" s="110" t="s">
        <v>240</v>
      </c>
      <c r="D12" s="110" t="s">
        <v>241</v>
      </c>
      <c r="E12" s="110" t="s">
        <v>242</v>
      </c>
      <c r="F12" s="110" t="s">
        <v>243</v>
      </c>
      <c r="G12" s="110" t="s">
        <v>244</v>
      </c>
      <c r="H12" s="110" t="s">
        <v>245</v>
      </c>
      <c r="I12" s="110" t="s">
        <v>246</v>
      </c>
      <c r="J12" s="110" t="s">
        <v>247</v>
      </c>
      <c r="K12" s="110" t="s">
        <v>248</v>
      </c>
      <c r="L12" s="110" t="s">
        <v>249</v>
      </c>
      <c r="M12" s="110" t="s">
        <v>250</v>
      </c>
      <c r="N12" s="110" t="s">
        <v>240</v>
      </c>
      <c r="O12" s="110" t="s">
        <v>251</v>
      </c>
      <c r="P12" s="110" t="s">
        <v>252</v>
      </c>
      <c r="Q12" s="110" t="s">
        <v>253</v>
      </c>
      <c r="R12" s="111" t="s">
        <v>254</v>
      </c>
      <c r="S12" s="111" t="s">
        <v>255</v>
      </c>
      <c r="T12" s="111" t="s">
        <v>256</v>
      </c>
      <c r="U12" s="111" t="s">
        <v>257</v>
      </c>
    </row>
    <row r="13" customFormat="false" ht="125.25" hidden="false" customHeight="true" outlineLevel="0" collapsed="false">
      <c r="A13" s="113" t="s">
        <v>30</v>
      </c>
      <c r="B13" s="23" t="s">
        <v>258</v>
      </c>
      <c r="C13" s="23"/>
      <c r="D13" s="23"/>
      <c r="E13" s="23"/>
      <c r="F13" s="24" t="s">
        <v>259</v>
      </c>
      <c r="G13" s="24"/>
      <c r="H13" s="24"/>
      <c r="I13" s="24"/>
      <c r="J13" s="25" t="s">
        <v>260</v>
      </c>
      <c r="K13" s="25"/>
      <c r="L13" s="25"/>
      <c r="M13" s="25"/>
      <c r="N13" s="25" t="s">
        <v>261</v>
      </c>
      <c r="O13" s="25"/>
      <c r="P13" s="25"/>
      <c r="Q13" s="25"/>
      <c r="R13" s="24" t="s">
        <v>262</v>
      </c>
      <c r="S13" s="24"/>
      <c r="T13" s="24"/>
      <c r="U13" s="24"/>
    </row>
    <row r="14" customFormat="false" ht="15.95" hidden="false" customHeight="true" outlineLevel="0" collapsed="false">
      <c r="A14" s="113"/>
      <c r="B14" s="10" t="s">
        <v>14</v>
      </c>
      <c r="C14" s="11" t="s">
        <v>15</v>
      </c>
      <c r="D14" s="11" t="s">
        <v>16</v>
      </c>
      <c r="E14" s="12" t="s">
        <v>17</v>
      </c>
      <c r="F14" s="10" t="s">
        <v>14</v>
      </c>
      <c r="G14" s="11" t="s">
        <v>15</v>
      </c>
      <c r="H14" s="11" t="s">
        <v>16</v>
      </c>
      <c r="I14" s="13" t="s">
        <v>17</v>
      </c>
      <c r="J14" s="14" t="s">
        <v>14</v>
      </c>
      <c r="K14" s="11" t="s">
        <v>15</v>
      </c>
      <c r="L14" s="11" t="s">
        <v>16</v>
      </c>
      <c r="M14" s="13" t="s">
        <v>17</v>
      </c>
      <c r="N14" s="14" t="s">
        <v>14</v>
      </c>
      <c r="O14" s="11" t="s">
        <v>15</v>
      </c>
      <c r="P14" s="11" t="s">
        <v>16</v>
      </c>
      <c r="Q14" s="12" t="s">
        <v>17</v>
      </c>
      <c r="R14" s="10" t="s">
        <v>14</v>
      </c>
      <c r="S14" s="11" t="s">
        <v>15</v>
      </c>
      <c r="T14" s="11" t="s">
        <v>16</v>
      </c>
      <c r="U14" s="13" t="s">
        <v>17</v>
      </c>
    </row>
    <row r="15" customFormat="false" ht="15.95" hidden="false" customHeight="true" outlineLevel="0" collapsed="false">
      <c r="A15" s="113"/>
      <c r="B15" s="110" t="s">
        <v>263</v>
      </c>
      <c r="C15" s="110" t="s">
        <v>264</v>
      </c>
      <c r="D15" s="110" t="s">
        <v>265</v>
      </c>
      <c r="E15" s="110" t="s">
        <v>266</v>
      </c>
      <c r="F15" s="110" t="s">
        <v>267</v>
      </c>
      <c r="G15" s="110" t="s">
        <v>268</v>
      </c>
      <c r="H15" s="110" t="s">
        <v>269</v>
      </c>
      <c r="I15" s="110" t="s">
        <v>270</v>
      </c>
      <c r="J15" s="110" t="s">
        <v>271</v>
      </c>
      <c r="K15" s="110" t="s">
        <v>272</v>
      </c>
      <c r="L15" s="110" t="s">
        <v>273</v>
      </c>
      <c r="M15" s="110" t="s">
        <v>274</v>
      </c>
      <c r="N15" s="110" t="s">
        <v>275</v>
      </c>
      <c r="O15" s="110" t="s">
        <v>276</v>
      </c>
      <c r="P15" s="110" t="s">
        <v>277</v>
      </c>
      <c r="Q15" s="110" t="s">
        <v>278</v>
      </c>
      <c r="R15" s="111" t="s">
        <v>279</v>
      </c>
      <c r="S15" s="111" t="s">
        <v>280</v>
      </c>
      <c r="T15" s="111" t="s">
        <v>281</v>
      </c>
      <c r="U15" s="111" t="s">
        <v>282</v>
      </c>
    </row>
    <row r="16" customFormat="false" ht="25.5" hidden="false" customHeight="true" outlineLevel="0" collapsed="false">
      <c r="A16" s="38"/>
      <c r="B16" s="39" t="s">
        <v>36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</row>
    <row r="17" customFormat="false" ht="15.95" hidden="false" customHeight="true" outlineLevel="0" collapsed="false">
      <c r="A17" s="40"/>
      <c r="B17" s="41" t="s">
        <v>37</v>
      </c>
      <c r="C17" s="42" t="s">
        <v>15</v>
      </c>
      <c r="D17" s="42" t="s">
        <v>38</v>
      </c>
      <c r="E17" s="43" t="s">
        <v>17</v>
      </c>
      <c r="F17" s="41" t="s">
        <v>37</v>
      </c>
      <c r="G17" s="42" t="s">
        <v>15</v>
      </c>
      <c r="H17" s="42" t="s">
        <v>38</v>
      </c>
      <c r="I17" s="43" t="s">
        <v>17</v>
      </c>
      <c r="J17" s="41" t="s">
        <v>37</v>
      </c>
      <c r="K17" s="42" t="s">
        <v>15</v>
      </c>
      <c r="L17" s="42" t="s">
        <v>38</v>
      </c>
      <c r="M17" s="43" t="s">
        <v>17</v>
      </c>
      <c r="N17" s="41" t="s">
        <v>37</v>
      </c>
      <c r="O17" s="42" t="s">
        <v>15</v>
      </c>
      <c r="P17" s="42" t="s">
        <v>38</v>
      </c>
      <c r="Q17" s="43" t="s">
        <v>17</v>
      </c>
      <c r="R17" s="41" t="s">
        <v>37</v>
      </c>
      <c r="S17" s="42" t="s">
        <v>15</v>
      </c>
      <c r="T17" s="42" t="s">
        <v>38</v>
      </c>
      <c r="U17" s="43" t="s">
        <v>17</v>
      </c>
    </row>
    <row r="18" customFormat="false" ht="27.75" hidden="false" customHeight="true" outlineLevel="0" collapsed="false">
      <c r="A18" s="44"/>
      <c r="B18" s="114" t="s">
        <v>283</v>
      </c>
      <c r="C18" s="114" t="s">
        <v>284</v>
      </c>
      <c r="D18" s="114" t="s">
        <v>285</v>
      </c>
      <c r="E18" s="114" t="s">
        <v>286</v>
      </c>
      <c r="F18" s="114" t="s">
        <v>287</v>
      </c>
      <c r="G18" s="114" t="s">
        <v>288</v>
      </c>
      <c r="H18" s="114" t="s">
        <v>289</v>
      </c>
      <c r="I18" s="114" t="s">
        <v>290</v>
      </c>
      <c r="J18" s="114" t="s">
        <v>291</v>
      </c>
      <c r="K18" s="114" t="s">
        <v>292</v>
      </c>
      <c r="L18" s="114" t="s">
        <v>293</v>
      </c>
      <c r="M18" s="114" t="s">
        <v>294</v>
      </c>
      <c r="N18" s="114" t="s">
        <v>295</v>
      </c>
      <c r="O18" s="114" t="s">
        <v>296</v>
      </c>
      <c r="P18" s="114" t="s">
        <v>297</v>
      </c>
      <c r="Q18" s="114" t="s">
        <v>298</v>
      </c>
      <c r="R18" s="114" t="s">
        <v>299</v>
      </c>
      <c r="S18" s="114" t="s">
        <v>300</v>
      </c>
      <c r="T18" s="114" t="s">
        <v>301</v>
      </c>
      <c r="U18" s="114" t="s">
        <v>302</v>
      </c>
    </row>
    <row r="19" customFormat="false" ht="26.25" hidden="false" customHeight="true" outlineLevel="0" collapsed="false">
      <c r="A19" s="51"/>
      <c r="B19" s="52" t="s">
        <v>39</v>
      </c>
      <c r="C19" s="52"/>
      <c r="D19" s="52"/>
      <c r="E19" s="52"/>
      <c r="F19" s="52"/>
      <c r="G19" s="51"/>
      <c r="H19" s="51"/>
      <c r="I19" s="53"/>
      <c r="J19" s="53"/>
      <c r="K19" s="53"/>
      <c r="L19" s="53"/>
      <c r="M19" s="54"/>
      <c r="N19" s="54"/>
      <c r="O19" s="54"/>
      <c r="P19" s="54"/>
      <c r="Q19" s="54"/>
      <c r="R19" s="54"/>
      <c r="S19" s="55"/>
      <c r="T19" s="55"/>
    </row>
    <row r="20" customFormat="false" ht="15.95" hidden="false" customHeight="true" outlineLevel="0" collapsed="false">
      <c r="A20" s="57" t="s">
        <v>40</v>
      </c>
      <c r="B20" s="53" t="s">
        <v>303</v>
      </c>
      <c r="C20" s="53"/>
      <c r="D20" s="53"/>
      <c r="E20" s="53"/>
      <c r="F20" s="53"/>
      <c r="G20" s="53"/>
      <c r="H20" s="58"/>
      <c r="I20" s="58"/>
      <c r="J20" s="58"/>
      <c r="K20" s="58"/>
      <c r="L20" s="53"/>
      <c r="M20" s="53"/>
      <c r="N20" s="53"/>
      <c r="O20" s="53"/>
      <c r="P20" s="53"/>
      <c r="Q20" s="53"/>
      <c r="R20" s="54"/>
      <c r="S20" s="54"/>
      <c r="T20" s="54"/>
      <c r="U20" s="54"/>
    </row>
    <row r="21" customFormat="false" ht="15.95" hidden="false" customHeight="true" outlineLevel="0" collapsed="false">
      <c r="A21" s="57"/>
      <c r="B21" s="53"/>
      <c r="C21" s="53"/>
      <c r="D21" s="53"/>
      <c r="E21" s="53"/>
      <c r="F21" s="53"/>
      <c r="G21" s="53"/>
      <c r="H21" s="57" t="s">
        <v>42</v>
      </c>
      <c r="I21" s="57"/>
      <c r="J21" s="57"/>
      <c r="K21" s="57"/>
      <c r="L21" s="53"/>
      <c r="M21" s="53"/>
      <c r="N21" s="53"/>
      <c r="O21" s="53"/>
      <c r="P21" s="53"/>
      <c r="Q21" s="53"/>
      <c r="R21" s="54"/>
      <c r="S21" s="54"/>
      <c r="T21" s="54"/>
      <c r="U21" s="54"/>
    </row>
    <row r="22" customFormat="false" ht="18.75" hidden="false" customHeight="false" outlineLevel="0" collapsed="false">
      <c r="A22" s="53" t="s">
        <v>43</v>
      </c>
      <c r="B22" s="58"/>
      <c r="C22" s="58"/>
      <c r="D22" s="58"/>
      <c r="E22" s="53"/>
      <c r="F22" s="53"/>
      <c r="G22" s="53"/>
      <c r="H22" s="58"/>
      <c r="I22" s="58"/>
      <c r="J22" s="58"/>
      <c r="K22" s="58"/>
      <c r="L22" s="53"/>
      <c r="M22" s="53"/>
      <c r="N22" s="53"/>
      <c r="O22" s="53"/>
      <c r="P22" s="53"/>
      <c r="Q22" s="53"/>
      <c r="R22" s="54"/>
      <c r="S22" s="54"/>
      <c r="T22" s="54"/>
      <c r="U22" s="54"/>
    </row>
    <row r="23" customFormat="false" ht="18.75" hidden="false" customHeight="false" outlineLevel="0" collapsed="false">
      <c r="B23" s="57" t="s">
        <v>44</v>
      </c>
      <c r="C23" s="53"/>
      <c r="D23" s="53"/>
      <c r="E23" s="53"/>
      <c r="F23" s="53"/>
      <c r="G23" s="53"/>
      <c r="H23" s="57" t="s">
        <v>42</v>
      </c>
      <c r="I23" s="53"/>
      <c r="J23" s="53"/>
      <c r="K23" s="53"/>
      <c r="L23" s="53"/>
      <c r="M23" s="53"/>
      <c r="N23" s="53"/>
      <c r="O23" s="53"/>
      <c r="P23" s="53"/>
      <c r="Q23" s="53"/>
      <c r="R23" s="54"/>
      <c r="S23" s="54"/>
      <c r="T23" s="54"/>
      <c r="U23" s="54"/>
    </row>
  </sheetData>
  <mergeCells count="33">
    <mergeCell ref="A2:U2"/>
    <mergeCell ref="A3:U3"/>
    <mergeCell ref="A4:U4"/>
    <mergeCell ref="B5:E5"/>
    <mergeCell ref="F5:I5"/>
    <mergeCell ref="J5:M5"/>
    <mergeCell ref="N5:Q5"/>
    <mergeCell ref="R5:U5"/>
    <mergeCell ref="A6:A8"/>
    <mergeCell ref="B6:E6"/>
    <mergeCell ref="F6:I6"/>
    <mergeCell ref="J6:M6"/>
    <mergeCell ref="N6:Q6"/>
    <mergeCell ref="R6:U6"/>
    <mergeCell ref="B9:E9"/>
    <mergeCell ref="F9:I9"/>
    <mergeCell ref="J9:M9"/>
    <mergeCell ref="N9:Q9"/>
    <mergeCell ref="R9:U9"/>
    <mergeCell ref="A10:A12"/>
    <mergeCell ref="B10:E10"/>
    <mergeCell ref="F10:I10"/>
    <mergeCell ref="J10:M10"/>
    <mergeCell ref="N10:Q10"/>
    <mergeCell ref="R10:U10"/>
    <mergeCell ref="A13:A15"/>
    <mergeCell ref="B13:E13"/>
    <mergeCell ref="F13:I13"/>
    <mergeCell ref="J13:M13"/>
    <mergeCell ref="N13:Q13"/>
    <mergeCell ref="R13:U13"/>
    <mergeCell ref="B16:U16"/>
    <mergeCell ref="B19:F1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LibreOffice/6.0.3.2$Linux_X86_64 LibreOffice_project/00m0$Build-2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2012-08-31T09:37:12Z</dcterms:created>
  <dc:creator>Lietotajs</dc:creator>
  <dc:description/>
  <dc:language>lv-LV</dc:language>
  <cp:lastModifiedBy>User</cp:lastModifiedBy>
  <cp:lastPrinted>2019-10-07T14:43:52Z</cp:lastPrinted>
  <dcterms:modified xsi:type="dcterms:W3CDTF">2020-02-05T04:48:58Z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